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edforg.sharepoint.com/sites/LegalRegulatory-DecarbonizingUSPower-PrivateChannel/Shared Documents/Decarbonizing US Power/Clean Power Analytics/202c Orders Blog/"/>
    </mc:Choice>
  </mc:AlternateContent>
  <xr:revisionPtr revIDLastSave="0" documentId="8_{71DF3BA8-BEDF-4EF6-9829-C0BA06ABCAE1}" xr6:coauthVersionLast="47" xr6:coauthVersionMax="47" xr10:uidLastSave="{00000000-0000-0000-0000-000000000000}"/>
  <bookViews>
    <workbookView xWindow="-120" yWindow="-120" windowWidth="29040" windowHeight="15720" firstSheet="4" activeTab="4" xr2:uid="{B10CE44A-DD02-40F7-96DF-CAA79565FA5A}"/>
  </bookViews>
  <sheets>
    <sheet name="READ ME" sheetId="2" r:id="rId1"/>
    <sheet name="ALL DATA" sheetId="1" r:id="rId2"/>
    <sheet name="Emissions since 202(c)" sheetId="3" r:id="rId3"/>
    <sheet name="PM2.5 emissions" sheetId="4" r:id="rId4"/>
    <sheet name="Cost" sheetId="7" r:id="rId5"/>
    <sheet name="COBRA inputs" sheetId="5" r:id="rId6"/>
    <sheet name="COBRA outputs" sheetId="6" r:id="rId7"/>
  </sheets>
  <externalReferences>
    <externalReference r:id="rId8"/>
    <externalReference r:id="rId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39" i="7" l="1"/>
  <c r="N39" i="7"/>
  <c r="M39" i="7"/>
  <c r="R38" i="7"/>
  <c r="O38" i="7"/>
  <c r="M38" i="7"/>
  <c r="R36" i="7"/>
  <c r="M36" i="7"/>
  <c r="R35" i="7"/>
  <c r="O35" i="7"/>
  <c r="N35" i="7"/>
  <c r="M35" i="7"/>
  <c r="R34" i="7"/>
  <c r="N34" i="7"/>
  <c r="M34" i="7"/>
  <c r="R33" i="7"/>
  <c r="O33" i="7"/>
  <c r="N33" i="7"/>
  <c r="M33" i="7"/>
  <c r="R32" i="7"/>
  <c r="M32" i="7"/>
  <c r="T29" i="7"/>
  <c r="P29" i="7"/>
  <c r="P33" i="7" s="1"/>
  <c r="L29" i="7"/>
  <c r="K29" i="7"/>
  <c r="T28" i="7"/>
  <c r="P28" i="7"/>
  <c r="P32" i="7" s="1"/>
  <c r="O28" i="7"/>
  <c r="N32" i="7" s="1"/>
  <c r="N28" i="7"/>
  <c r="K28" i="7"/>
  <c r="T27" i="7"/>
  <c r="V27" i="7" s="1"/>
  <c r="S27" i="7"/>
  <c r="N27" i="7"/>
  <c r="K27" i="7"/>
  <c r="L26" i="7"/>
  <c r="P25" i="7"/>
  <c r="P36" i="7" s="1"/>
  <c r="N25" i="7"/>
  <c r="N36" i="7" s="1"/>
  <c r="L25" i="7"/>
  <c r="P24" i="7"/>
  <c r="P35" i="7" s="1"/>
  <c r="L24" i="7"/>
  <c r="K24" i="7"/>
  <c r="P23" i="7"/>
  <c r="P34" i="7" s="1"/>
  <c r="L23" i="7"/>
  <c r="P22" i="7"/>
  <c r="P39" i="7" s="1"/>
  <c r="L22" i="7"/>
  <c r="N20" i="7"/>
  <c r="E19" i="7"/>
  <c r="R17" i="7"/>
  <c r="Q17" i="7"/>
  <c r="S16" i="7"/>
  <c r="R16" i="7"/>
  <c r="O16" i="7"/>
  <c r="Q16" i="7" s="1"/>
  <c r="R15" i="7"/>
  <c r="Q15" i="7"/>
  <c r="O15" i="7"/>
  <c r="O14" i="7"/>
  <c r="Q14" i="7" s="1"/>
  <c r="Q13" i="7"/>
  <c r="O13" i="7"/>
  <c r="R12" i="7"/>
  <c r="Q12" i="7"/>
  <c r="O12" i="7"/>
  <c r="O11" i="7"/>
  <c r="M11" i="7"/>
  <c r="O10" i="7"/>
  <c r="M10" i="7"/>
  <c r="A185" i="6"/>
  <c r="A139" i="6"/>
  <c r="A93" i="6"/>
  <c r="A47" i="6"/>
  <c r="A1" i="6"/>
  <c r="A42" i="5"/>
  <c r="A35" i="5"/>
  <c r="A28" i="5"/>
  <c r="A20" i="5"/>
  <c r="A1" i="5"/>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H13" i="4" s="1"/>
  <c r="F8" i="4"/>
  <c r="G8" i="4" s="1"/>
  <c r="H8" i="4" s="1"/>
  <c r="F7" i="4"/>
  <c r="F6" i="4"/>
  <c r="G6" i="4" s="1"/>
  <c r="H6" i="4" s="1"/>
  <c r="F5" i="4"/>
  <c r="G5" i="4" s="1"/>
  <c r="H5" i="4" s="1"/>
  <c r="F4" i="4"/>
  <c r="G4" i="4" s="1"/>
  <c r="H4" i="4" s="1"/>
  <c r="F3" i="4"/>
  <c r="G3" i="4" s="1"/>
  <c r="H3" i="4" s="1"/>
  <c r="F2" i="4"/>
  <c r="G2" i="4" s="1"/>
  <c r="H2" i="4" s="1"/>
  <c r="BS15" i="1"/>
  <c r="BR15" i="1"/>
  <c r="BQ15" i="1"/>
  <c r="BP15" i="1"/>
  <c r="BO15" i="1"/>
  <c r="BN15" i="1"/>
  <c r="BM15" i="1"/>
  <c r="BL15" i="1"/>
  <c r="BE15" i="1"/>
  <c r="BD15" i="1"/>
  <c r="BC15" i="1"/>
  <c r="T15" i="1"/>
  <c r="R15" i="1"/>
  <c r="P15" i="1"/>
  <c r="T14" i="1"/>
  <c r="R14" i="1"/>
  <c r="AQ13" i="1"/>
  <c r="AP13" i="1"/>
  <c r="AF13" i="1"/>
  <c r="AE13" i="1"/>
  <c r="AD13" i="1"/>
  <c r="AC13" i="1"/>
  <c r="AB13" i="1"/>
  <c r="Z13" i="1"/>
  <c r="AA13" i="1" s="1"/>
  <c r="Y13" i="1"/>
  <c r="AE12" i="1"/>
  <c r="AD12" i="1"/>
  <c r="AC12" i="1"/>
  <c r="AB12" i="1"/>
  <c r="Z12" i="1"/>
  <c r="AA12" i="1" s="1"/>
  <c r="AQ11" i="1"/>
  <c r="AP11" i="1"/>
  <c r="AF11" i="1"/>
  <c r="AE11" i="1"/>
  <c r="AD11" i="1"/>
  <c r="AC11" i="1"/>
  <c r="AB11" i="1"/>
  <c r="Z11" i="1"/>
  <c r="AA11" i="1" s="1"/>
  <c r="Y11" i="1"/>
  <c r="AE10" i="1"/>
  <c r="AD10" i="1"/>
  <c r="AC10" i="1"/>
  <c r="AB10" i="1"/>
  <c r="Z10" i="1"/>
  <c r="AA10" i="1" s="1"/>
  <c r="AQ9" i="1"/>
  <c r="AP9" i="1"/>
  <c r="AF9" i="1"/>
  <c r="AE9" i="1"/>
  <c r="AD9" i="1"/>
  <c r="AC9" i="1"/>
  <c r="AB9" i="1"/>
  <c r="Z9" i="1"/>
  <c r="AA9" i="1" s="1"/>
  <c r="Y9" i="1"/>
  <c r="AQ8" i="1"/>
  <c r="AP8" i="1"/>
  <c r="AF8" i="1"/>
  <c r="AE8" i="1"/>
  <c r="AD8" i="1"/>
  <c r="AC8" i="1"/>
  <c r="AB8" i="1"/>
  <c r="Z8" i="1"/>
  <c r="AA8" i="1" s="1"/>
  <c r="Y8" i="1"/>
  <c r="AQ7" i="1"/>
  <c r="AP7" i="1"/>
  <c r="AF7" i="1"/>
  <c r="AE7" i="1"/>
  <c r="AD7" i="1"/>
  <c r="AC7" i="1"/>
  <c r="AB7" i="1"/>
  <c r="Z7" i="1"/>
  <c r="AA7" i="1" s="1"/>
  <c r="Y7" i="1"/>
  <c r="AE6" i="1"/>
  <c r="AD6" i="1"/>
  <c r="AC6" i="1"/>
  <c r="AB6" i="1"/>
  <c r="Z6" i="1"/>
  <c r="AA6" i="1" s="1"/>
  <c r="AE5" i="1"/>
  <c r="AD5" i="1"/>
  <c r="AC5" i="1"/>
  <c r="AB5" i="1"/>
  <c r="Z5" i="1"/>
  <c r="AA5" i="1" s="1"/>
  <c r="AQ4" i="1"/>
  <c r="AP4" i="1"/>
  <c r="AF4" i="1"/>
  <c r="AE4" i="1"/>
  <c r="AD4" i="1"/>
  <c r="AC4" i="1"/>
  <c r="AB4" i="1"/>
  <c r="Z4" i="1"/>
  <c r="AA4" i="1" s="1"/>
  <c r="Y4" i="1"/>
  <c r="AQ3" i="1"/>
  <c r="AP3" i="1"/>
  <c r="AF3" i="1"/>
  <c r="AE3" i="1"/>
  <c r="AE14" i="1" s="1"/>
  <c r="AD3" i="1"/>
  <c r="AC3" i="1"/>
  <c r="AB3" i="1"/>
  <c r="Z3" i="1"/>
  <c r="Y3" i="1"/>
  <c r="S28" i="7" l="1"/>
  <c r="V29" i="7"/>
  <c r="V33" i="7" s="1"/>
  <c r="T33" i="7"/>
  <c r="L33" i="7"/>
  <c r="S29" i="7"/>
  <c r="S33" i="7" s="1"/>
  <c r="Q29" i="7"/>
  <c r="Q33" i="7" s="1"/>
  <c r="U29" i="7"/>
  <c r="U33" i="7" s="1"/>
  <c r="K33" i="7"/>
  <c r="T32" i="7"/>
  <c r="V28" i="7"/>
  <c r="V32" i="7" s="1"/>
  <c r="K32" i="7"/>
  <c r="Q28" i="7"/>
  <c r="Q32" i="7" s="1"/>
  <c r="U27" i="7"/>
  <c r="Q27" i="7"/>
  <c r="L38" i="7"/>
  <c r="L36" i="7"/>
  <c r="L35" i="7"/>
  <c r="T24" i="7"/>
  <c r="S24" i="7"/>
  <c r="S35" i="7" s="1"/>
  <c r="U24" i="7"/>
  <c r="U35" i="7" s="1"/>
  <c r="K35" i="7"/>
  <c r="Q24" i="7"/>
  <c r="Q35" i="7" s="1"/>
  <c r="L34" i="7"/>
  <c r="L39" i="7"/>
  <c r="R14" i="7"/>
  <c r="N26" i="7"/>
  <c r="S26" i="7" s="1"/>
  <c r="S38" i="7" s="1"/>
  <c r="R13" i="7"/>
  <c r="O25" i="7"/>
  <c r="C17" i="7"/>
  <c r="Q11" i="7"/>
  <c r="O23" i="7" s="1"/>
  <c r="R11" i="7"/>
  <c r="Q10" i="7"/>
  <c r="AF15" i="1"/>
  <c r="AF14" i="1"/>
  <c r="AD15" i="1"/>
  <c r="AD14" i="1"/>
  <c r="AC15" i="1"/>
  <c r="AC14" i="1"/>
  <c r="AB15" i="1"/>
  <c r="AB14" i="1"/>
  <c r="AA3" i="1"/>
  <c r="Z15" i="1"/>
  <c r="Z14" i="1"/>
  <c r="Y15" i="1"/>
  <c r="Y14" i="1"/>
  <c r="S32" i="7" l="1"/>
  <c r="U28" i="7"/>
  <c r="U32" i="7" s="1"/>
  <c r="V24" i="7"/>
  <c r="V35" i="7" s="1"/>
  <c r="T35" i="7"/>
  <c r="T26" i="7"/>
  <c r="N38" i="7"/>
  <c r="K26" i="7"/>
  <c r="O36" i="7"/>
  <c r="K25" i="7"/>
  <c r="O34" i="7"/>
  <c r="K23" i="7"/>
  <c r="T25" i="7"/>
  <c r="S25" i="7"/>
  <c r="S36" i="7" s="1"/>
  <c r="S23" i="7"/>
  <c r="S34" i="7" s="1"/>
  <c r="T23" i="7"/>
  <c r="O22" i="7"/>
  <c r="R10" i="7"/>
  <c r="AA14" i="1"/>
  <c r="AA15" i="1"/>
  <c r="V26" i="7" l="1"/>
  <c r="V38" i="7" s="1"/>
  <c r="T38" i="7"/>
  <c r="Q26" i="7"/>
  <c r="Q38" i="7" s="1"/>
  <c r="U26" i="7"/>
  <c r="U38" i="7" s="1"/>
  <c r="K38" i="7"/>
  <c r="Q25" i="7"/>
  <c r="Q36" i="7" s="1"/>
  <c r="U25" i="7"/>
  <c r="U36" i="7" s="1"/>
  <c r="K36" i="7"/>
  <c r="Q23" i="7"/>
  <c r="Q34" i="7" s="1"/>
  <c r="U23" i="7"/>
  <c r="U34" i="7" s="1"/>
  <c r="K34" i="7"/>
  <c r="T36" i="7"/>
  <c r="V25" i="7"/>
  <c r="V36" i="7" s="1"/>
  <c r="T34" i="7"/>
  <c r="V23" i="7"/>
  <c r="V34" i="7" s="1"/>
  <c r="K22" i="7"/>
  <c r="O39" i="7"/>
  <c r="S22" i="7"/>
  <c r="S39" i="7" s="1"/>
  <c r="S40" i="7" s="1"/>
  <c r="T22" i="7"/>
  <c r="Q22" i="7" l="1"/>
  <c r="Q39" i="7" s="1"/>
  <c r="U22" i="7"/>
  <c r="U39" i="7" s="1"/>
  <c r="K39" i="7"/>
  <c r="K40" i="7" s="1"/>
  <c r="U40" i="7" s="1"/>
  <c r="T39" i="7"/>
  <c r="T40" i="7" s="1"/>
  <c r="V40" i="7" s="1"/>
  <c r="V22" i="7"/>
  <c r="V3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tc={9C4C0057-A888-4F40-93D5-8FC826A47A43}</author>
    <author>tc={E3652553-A9CA-4C08-AC1A-08517983617B}</author>
    <author>tc={113BD456-C9A3-4AEF-8B3B-8851D388EC9E}</author>
    <author>tc={55FA1D4E-55F0-48C9-9F90-B880EE449555}</author>
    <author>tc={7A50EAA3-0A8F-43D7-9563-A679D7A3D50E}</author>
    <author>tc={8A610D47-DCC6-4D56-A189-353A0A9F683D}</author>
    <author>tc={F23E203B-92A8-4BC8-B9F8-3335D7FA17AA}</author>
    <author>tc={F32F29B9-2AEE-4CDB-9C83-82C96B730F1A}</author>
  </authors>
  <commentList>
    <comment ref="A13" authorId="0" shapeId="0" xr:uid="{9C4C0057-A888-4F40-93D5-8FC826A47A43}">
      <text>
        <t>[Threaded comment]
Your version of Excel allows you to read this threaded comment; however, any edits to it will get removed if the file is opened in a newer version of Excel. Learn more: https://go.microsoft.com/fwlink/?linkid=870924
Comment:
    This is just the majority owner/operator, right?</t>
      </text>
    </comment>
    <comment ref="A21" authorId="1" shapeId="0" xr:uid="{E3652553-A9CA-4C08-AC1A-08517983617B}">
      <text>
        <t>[Threaded comment]
Your version of Excel allows you to read this threaded comment; however, any edits to it will get removed if the file is opened in a newer version of Excel. Learn more: https://go.microsoft.com/fwlink/?linkid=870924
Comment:
    This is from EIA? Isn't there more recent information from EIA about fuel usage?</t>
      </text>
    </comment>
    <comment ref="A25" authorId="2" shapeId="0" xr:uid="{113BD456-C9A3-4AEF-8B3B-8851D388EC9E}">
      <text>
        <t>[Threaded comment]
Your version of Excel allows you to read this threaded comment; however, any edits to it will get removed if the file is opened in a newer version of Excel. Learn more: https://go.microsoft.com/fwlink/?linkid=870924
Comment:
    For the plants that received 202c orders, I believe we also have the costs to keep them open? Can we add that as a column? or link to the reports we've commissioned?</t>
      </text>
    </comment>
    <comment ref="A32" authorId="3" shapeId="0" xr:uid="{55FA1D4E-55F0-48C9-9F90-B880EE449555}">
      <text>
        <t>[Threaded comment]
Your version of Excel allows you to read this threaded comment; however, any edits to it will get removed if the file is opened in a newer version of Excel. Learn more: https://go.microsoft.com/fwlink/?linkid=870924
Comment:
    For this column, it might be useful to provide more of a narrative description/think about how to make this information easily accessible as its own "story" in the data.</t>
      </text>
    </comment>
    <comment ref="A33" authorId="4" shapeId="0" xr:uid="{7A50EAA3-0A8F-43D7-9563-A679D7A3D50E}">
      <text>
        <t>[Threaded comment]
Your version of Excel allows you to read this threaded comment; however, any edits to it will get removed if the file is opened in a newer version of Excel. Learn more: https://go.microsoft.com/fwlink/?linkid=870924
Comment:
    For this column, would it make sense to make it N/A or leave blank for plants without a retirement date. For the others, I see lots of unknown, is that because the information is not available or because we haven't looked yet?</t>
      </text>
    </comment>
    <comment ref="A38" authorId="5" shapeId="0" xr:uid="{8A610D47-DCC6-4D56-A189-353A0A9F683D}">
      <text>
        <t>[Threaded comment]
Your version of Excel allows you to read this threaded comment; however, any edits to it will get removed if the file is opened in a newer version of Excel. Learn more: https://go.microsoft.com/fwlink/?linkid=870924
Comment:
    @Rishab Jagetia could pull from the Sierra Club resource or grid strategies etc. Add/delete columns as needed. Just an idea</t>
      </text>
    </comment>
    <comment ref="A47" authorId="6" shapeId="0" xr:uid="{F23E203B-92A8-4BC8-B9F8-3335D7FA17AA}">
      <text>
        <t>[Threaded comment]
Your version of Excel allows you to read this threaded comment; however, any edits to it will get removed if the file is opened in a newer version of Excel. Learn more: https://go.microsoft.com/fwlink/?linkid=870924
Comment:
    Is this referring to when the exemption was announced?</t>
      </text>
    </comment>
    <comment ref="A49" authorId="7" shapeId="0" xr:uid="{F32F29B9-2AEE-4CDB-9C83-82C96B730F1A}">
      <text>
        <t xml:space="preserve">[Threaded comment]
Your version of Excel allows you to read this threaded comment; however, any edits to it will get removed if the file is opened in a newer version of Excel. Learn more: https://go.microsoft.com/fwlink/?linkid=870924
Comment:
    Maybe title this with the name of the specific fund in case we have future other coal slush funds? Funding Notice: Restoring Reliability: Coal Recommissioning and Modernization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tc={0DDD299E-D174-450E-B922-199B72831EFA}</author>
    <author>tc={222B3F92-538F-463A-9FE8-3D41DFA2DB99}</author>
    <author>tc={EC86C9AF-AF3A-44B3-BF69-D946C17F582F}</author>
    <author>tc={5AEFAFA6-0DAE-47F5-9786-541FF4C83E0B}</author>
  </authors>
  <commentList>
    <comment ref="A1" authorId="0" shapeId="0" xr:uid="{0DDD299E-D174-450E-B922-199B72831EFA}">
      <text>
        <t>[Threaded comment]
Your version of Excel allows you to read this threaded comment; however, any edits to it will get removed if the file is opened in a newer version of Excel. Learn more: https://go.microsoft.com/fwlink/?linkid=870924
Comment:
    I am pretty sure you can put a lock on the sheet that stops people from sorting or filtering. But still allows other changes to be made</t>
      </text>
    </comment>
    <comment ref="BV2" authorId="1" shapeId="0" xr:uid="{222B3F92-538F-463A-9FE8-3D41DFA2DB99}">
      <text>
        <t>[Threaded comment]
Your version of Excel allows you to read this threaded comment; however, any edits to it will get removed if the file is opened in a newer version of Excel. Learn more: https://go.microsoft.com/fwlink/?linkid=870924
Comment:
    Maybe add a placeholder for power purchase agreements: https://www.whitehouse.gov/presidential-actions/2026/02/strengthening-united-states-national-defense-with-americas-beautiful-clean-coal-power-generation-fleet/ (I think we do not know who was awarded those yet though, right?)</t>
      </text>
    </comment>
    <comment ref="BW2" authorId="2" shapeId="0" xr:uid="{EC86C9AF-AF3A-44B3-BF69-D946C17F582F}">
      <text>
        <t>[Threaded comment]
Your version of Excel allows you to read this threaded comment; however, any edits to it will get removed if the file is opened in a newer version of Excel. Learn more: https://go.microsoft.com/fwlink/?linkid=870924
Comment:
    Can we also add these projects funded through "energy dominance financing": https://www.energy.gov/edf/edf-projects (I see only 1 potential coal project, linked below)
Reply:
    https://www.energy.gov/edf/wabash</t>
      </text>
    </comment>
    <comment ref="BX2" authorId="3" shapeId="0" xr:uid="{5AEFAFA6-0DAE-47F5-9786-541FF4C83E0B}">
      <text>
        <t>[Threaded comment]
Your version of Excel allows you to read this threaded comment; however, any edits to it will get removed if the file is opened in a newer version of Excel. Learn more: https://go.microsoft.com/fwlink/?linkid=870924
Comment:
    Can we also add congressional reps/districts?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Rishab Jagetia</author>
    <author>tc={59D12CCC-EE5F-46C3-B3EC-14E40747085C}</author>
  </authors>
  <commentList>
    <comment ref="R16" authorId="0" shapeId="0" xr:uid="{C01E2261-FEA4-41BA-8436-A082B9E48E19}">
      <text>
        <r>
          <rPr>
            <sz val="11"/>
            <color theme="1"/>
            <rFont val="Aptos Narrow"/>
            <family val="2"/>
            <scheme val="minor"/>
          </rPr>
          <t>Rishab Jagetia:
this feels wrong, per EIA_data for validation calc.</t>
        </r>
      </text>
    </comment>
    <comment ref="S16" authorId="0" shapeId="0" xr:uid="{2A48C7E7-E67F-4900-9FD4-B226F81D212E}">
      <text>
        <r>
          <rPr>
            <sz val="11"/>
            <color theme="1"/>
            <rFont val="Aptos Narrow"/>
            <family val="2"/>
            <scheme val="minor"/>
          </rPr>
          <t>Rishab Jagetia:
not from grid strategies</t>
        </r>
      </text>
    </comment>
    <comment ref="J28" authorId="1" shapeId="0" xr:uid="{59D12CCC-EE5F-46C3-B3EC-14E40747085C}">
      <text>
        <t>[Threaded comment]
Your version of Excel allows you to read this threaded comment; however, any edits to it will get removed if the file is opened in a newer version of Excel. Learn more: https://go.microsoft.com/fwlink/?linkid=870924
Comment:
    Technically, we could estimate the net cost also by subtracting Gross Cost - Revenue based on EIA generation data, but I don’t know where to find the revenue numbers for the plant per MWh (233.56/day - (EIA MWh*price for electricity/365 days)</t>
      </text>
    </comment>
  </commentList>
</comments>
</file>

<file path=xl/sharedStrings.xml><?xml version="1.0" encoding="utf-8"?>
<sst xmlns="http://schemas.openxmlformats.org/spreadsheetml/2006/main" count="16349" uniqueCount="986">
  <si>
    <t>Column</t>
  </si>
  <si>
    <t>Source</t>
  </si>
  <si>
    <t>Link(s)</t>
  </si>
  <si>
    <t>Date of Last Update</t>
  </si>
  <si>
    <t>Notes</t>
  </si>
  <si>
    <t>Facility Name</t>
  </si>
  <si>
    <t>CAMPD</t>
  </si>
  <si>
    <t>Facility ID</t>
  </si>
  <si>
    <t>Unit ID</t>
  </si>
  <si>
    <t>NERC Region</t>
  </si>
  <si>
    <t>Form EIA-923 2026 Page 4 Generator Data</t>
  </si>
  <si>
    <t>Balancing Authority Code</t>
  </si>
  <si>
    <t>FRS ID</t>
  </si>
  <si>
    <t>Program Code</t>
  </si>
  <si>
    <t>County</t>
  </si>
  <si>
    <t>State</t>
  </si>
  <si>
    <t>Lat</t>
  </si>
  <si>
    <t>Lon</t>
  </si>
  <si>
    <t>Owner/Operator</t>
  </si>
  <si>
    <t>Unit Type</t>
  </si>
  <si>
    <t>Primary Fuel Type</t>
  </si>
  <si>
    <t>Secondary Fuel Type</t>
  </si>
  <si>
    <t>Commercial Operation Date</t>
  </si>
  <si>
    <t>Operating Status</t>
  </si>
  <si>
    <t>EIA Electric Power Monthly, table 6.6 or operator annoucement or 2024 EIA form 860 data</t>
  </si>
  <si>
    <t xml:space="preserve">https://www.eia.gov/electricity/monthly/ </t>
  </si>
  <si>
    <t>Data is for 2/2026, next update is 5/22/2026</t>
  </si>
  <si>
    <t>Number of Associated Generators</t>
  </si>
  <si>
    <t>Nameplate Capacity (MWe)</t>
  </si>
  <si>
    <t>Energy Sources</t>
  </si>
  <si>
    <t>Form EIA-923 2026 Page 3 Boiler Fuel Data</t>
  </si>
  <si>
    <t>Received 202c Order</t>
  </si>
  <si>
    <t>2025 and 2026 DOE 202c orders</t>
  </si>
  <si>
    <t>https://www.energy.gov/ceser/2025-doe-202c-orders, https://www.energy.gov/ceser/2026-doe-202c-orders</t>
  </si>
  <si>
    <t>Count of 202c Orders</t>
  </si>
  <si>
    <t>202c Order Link(s)</t>
  </si>
  <si>
    <t>202C Order Dates</t>
  </si>
  <si>
    <t>Operating Time (Hours) Since First 202c</t>
  </si>
  <si>
    <t>SO2 Mass (short tons) Since First 202c (YTD Through March)</t>
  </si>
  <si>
    <t>CO2 Mass (short tons) Since First 202c (YTD Through March)</t>
  </si>
  <si>
    <t>NOx Mass (short tons) Since First 202c (YTD Through March)</t>
  </si>
  <si>
    <t>Most Recent Retirement Date</t>
  </si>
  <si>
    <t>EIA Electric Power Monthly, table 6.6 or operator annoucement or 2024 EIA form 860 data (3_1_Generator_Y2024)</t>
  </si>
  <si>
    <t>If Changed, Original Retirement Date</t>
  </si>
  <si>
    <t>Retirement Plan Notes</t>
  </si>
  <si>
    <t>Conversion to NG or Retirement</t>
  </si>
  <si>
    <t>Received FERC RMR Order</t>
  </si>
  <si>
    <t>RMR Dates</t>
  </si>
  <si>
    <t>RMR Notes</t>
  </si>
  <si>
    <t>RMR Links</t>
  </si>
  <si>
    <t>Daily Gross Cost</t>
  </si>
  <si>
    <t>Daily Net Cost</t>
  </si>
  <si>
    <t>A combination of sources, including Grid Strategies' estimated net cost for coal plants report; Sierra Club reports; FERC and SEC filings and requests; and other data that can be found in methodology</t>
  </si>
  <si>
    <t>Costs Incurred So Far</t>
  </si>
  <si>
    <t>^</t>
  </si>
  <si>
    <t>FERC Declared 202c Costs to be Shared</t>
  </si>
  <si>
    <t>FERC Decision Notes</t>
  </si>
  <si>
    <t>FERC Decision Links</t>
  </si>
  <si>
    <t>Applied for 112(i)(4) Exemption</t>
  </si>
  <si>
    <t>EDF Pollution Pass Map</t>
  </si>
  <si>
    <t>Application Link</t>
  </si>
  <si>
    <t>112(i)(4) Dates</t>
  </si>
  <si>
    <t>Presidential Annoucements</t>
  </si>
  <si>
    <t>Presidential Annoucement Link</t>
  </si>
  <si>
    <t>Received Coal Slush Fund Money</t>
  </si>
  <si>
    <t>DOE Annoucement</t>
  </si>
  <si>
    <t>https://www.energy.gov/hgeo/project-selections-broad-agency-announcement-de-foa-0003605-restoring-reliability-coal</t>
  </si>
  <si>
    <t>OPERATOR LEVEL: DOE Funding</t>
  </si>
  <si>
    <t>Slush Fund Notes</t>
  </si>
  <si>
    <t>PLANT LEVEL: Number of People Within 3-mi Radius of Facility</t>
  </si>
  <si>
    <t>ECHO Report</t>
  </si>
  <si>
    <t>PLANT LEVEL: Number of Minors (&lt;= 17 y/o) Within 3-mi Radius of Facility</t>
  </si>
  <si>
    <t>PLANT LEVEL: Number of Children (&lt;= 5 y/o) Within 3-mi Radius of Facility</t>
  </si>
  <si>
    <t>ECHO Report Link</t>
  </si>
  <si>
    <t>PLANT LEVEL: Total Going Forward Cost ($/MWh)</t>
  </si>
  <si>
    <t>Overall cost comparison tab from coal cross over dataset 3.0</t>
  </si>
  <si>
    <t>https://energyinnovation.org/report/the-coal-cost-crossover-3-0/</t>
  </si>
  <si>
    <t>PLANT LEVEL: Minimum Renewables LCOE ($/MWh)</t>
  </si>
  <si>
    <t>PLANT LEVEL: Cheapest Renewable Alternative</t>
  </si>
  <si>
    <t>Difference ($/MWh)</t>
  </si>
  <si>
    <t>Percent Difference</t>
  </si>
  <si>
    <t>DO NOT SORT OR FILTER!!!!!!!!!!!!!!!!!!!!!!!!!</t>
  </si>
  <si>
    <t>Status</t>
  </si>
  <si>
    <t>First Order</t>
  </si>
  <si>
    <t>End date of last order</t>
  </si>
  <si>
    <t>Days of 202c Order</t>
  </si>
  <si>
    <t>Operating Time (24 hr Days) Since First 202c</t>
  </si>
  <si>
    <t>SO2 Mass (short tons) Since First 202c (thru June 30)</t>
  </si>
  <si>
    <t>CO2 Mass (short tons) Since First 202c (thru June 30)</t>
  </si>
  <si>
    <t>NOx Mass (short tons) Since First 202c (thru June 30)</t>
  </si>
  <si>
    <t>Hg compounds mass (lbs) since first 202c (thru June 30)</t>
  </si>
  <si>
    <t>PM2.5 mass (short tons) Since First 202c (thru June 30)</t>
  </si>
  <si>
    <t>Median Daily Net Cost ($thousands)</t>
  </si>
  <si>
    <t>Number of People Within 3-mi Radius of Facility</t>
  </si>
  <si>
    <t>Number of Minors (&lt;= 17 y/o) Within 3-mi Radius of Facility</t>
  </si>
  <si>
    <t>Number of Children (&lt;= 5 y/o) Within 3-mi Radius of Facility</t>
  </si>
  <si>
    <t>Total Going Forward Cost ($/MWh)</t>
  </si>
  <si>
    <t xml:space="preserve"> Minimum Renewables LCOE ($/MWh)</t>
  </si>
  <si>
    <t xml:space="preserve"> Cheapest Renewable Alternative</t>
  </si>
  <si>
    <t>Mortality (annual cases) LOW estimate</t>
  </si>
  <si>
    <t>Mortality (annual cases) HIGH estimate</t>
  </si>
  <si>
    <t>Asthma Onset (annual cases)</t>
  </si>
  <si>
    <t>Asthma Symptoms (annual cases)</t>
  </si>
  <si>
    <t>School Loss Days (annual cases)</t>
  </si>
  <si>
    <t>Work Loss Days (annual cases)</t>
  </si>
  <si>
    <t>Total Health Effects ($2023) LOW estimate</t>
  </si>
  <si>
    <t>Total Health Effects ($2023) HIGH estimate</t>
  </si>
  <si>
    <t>EDF Resources on this plant</t>
  </si>
  <si>
    <t>F B Culley Generating Station</t>
  </si>
  <si>
    <t>RFC</t>
  </si>
  <si>
    <t>MISO</t>
  </si>
  <si>
    <t>ARP, CSNOX, CSOSG2E, CSSO2G1, MATS</t>
  </si>
  <si>
    <t>Warrick County</t>
  </si>
  <si>
    <t>IN</t>
  </si>
  <si>
    <t>Southern Indiana Gas and Electric Company (Owner)|Southern Indiana Gas and Electric Company (Operator)</t>
  </si>
  <si>
    <t>Dry bottom wall-fired boiler</t>
  </si>
  <si>
    <t>Coal</t>
  </si>
  <si>
    <t>OP</t>
  </si>
  <si>
    <t>BIT, NG</t>
  </si>
  <si>
    <t>https://www.energy.gov/ceser/federal-power-act-section-202c-culley-order-no-202-25-13, https://www.energy.gov/ceser/federal-power-act-section-202c-culley-order-no-202-26-20, https://www.energy.gov/ceser/federal-power-act-section-202c-culley-order-no-202-26-30</t>
  </si>
  <si>
    <t>12/23/25-03/23/26, 03/24/26-06/21/26, 06/22/26-09/19/26</t>
  </si>
  <si>
    <t>3/2026</t>
  </si>
  <si>
    <t>12/2025</t>
  </si>
  <si>
    <t>202C Order</t>
  </si>
  <si>
    <t>No</t>
  </si>
  <si>
    <t>N/A</t>
  </si>
  <si>
    <t>https://echo.epa.gov/detailed-facility-report?fid=110071160311</t>
  </si>
  <si>
    <t>local solar</t>
  </si>
  <si>
    <t>J H Campbell</t>
  </si>
  <si>
    <t>Ottawa County</t>
  </si>
  <si>
    <t>MI</t>
  </si>
  <si>
    <t>Consumers Energy Company (Owner)|Consumers Energy Company (Operator)</t>
  </si>
  <si>
    <t>Tangentially-fired</t>
  </si>
  <si>
    <t>SUB, DFO</t>
  </si>
  <si>
    <t>https://www.energy.gov/ceser/federal-power-act-section-202c-midcontinent-independent-system-operator-miso-order-no-202-25, https://www.energy.gov/ceser/federal-power-act-section-202c-midcontinent-independent-system-operator-miso-0, https://www.energy.gov/ceser/federal-power-act-section-202c-midcontinent-independent-system-operator-miso, https://www.energy.gov/ceser/federal-power-act-section-202c-midcontinent-independent-system-operator-miso-order-no-202-0, https://www.energy.gov/ceser/federal-power-act-section-202c-midcontinent-independent-system-operator-miso-order-no-202-26</t>
  </si>
  <si>
    <t>05/23/25-08/21/25, 08/21/25-11/19/25, 11/19/25-02/17/26, 02/17/26-05/18/26, 05/19/26-08/16/26, 08/14-26-11/14/26</t>
  </si>
  <si>
    <t>11/14/2026</t>
  </si>
  <si>
    <t>5/2025</t>
  </si>
  <si>
    <t>Multiple 202C Orders</t>
  </si>
  <si>
    <t>Yes</t>
  </si>
  <si>
    <t>Costs of complying with 202c order will be spread across MISO's southern region</t>
  </si>
  <si>
    <t>https://www.utilitydive.com/news/ferc-doe-cost-allocation-consumers-constellation-power-plants/757877/, https://elibrary.ferc.gov/eLibrary/filelist?accession_number=20250815-3095&amp;optimized=false&amp;sid=28f0fe1a-d2c0-4d6d-8176-9e80386b67ac</t>
  </si>
  <si>
    <t>https://echo.epa.gov/detailed-facility-report?fid=110000411108</t>
  </si>
  <si>
    <t>regional wind</t>
  </si>
  <si>
    <t>https://www.edf.org/media/trump-administration-illegally-extends-costly-michigan-coal-plant-over-year-past-its-planned, https://www.edf.org/media/midwestern-families-hook-180-million-keep-michigan-coal-plant-open-under-trump, https://www.edf.org/media/trump-administration-extends-michigan-coal-plant-fourth-time-costs-balloon-staggering-135, https://www.edf.org/media/trump-administration-illegally-extends-michigan-coal-plant-third-time-despite-staggering, https://www.edf.org/media/cost-trump-administrations-mandates-keep-michigan-coal-plant-open-balloons-80-million, https://www.edf.org/media/challenge-latest-illegal-extension-jh-campbell-coal-plant, https://www.edf.org/media/trump-administration-issues-another-mandate-extend-expensive-polluting-michigan-coal-plant, https://www.edf.org/media/public-advocacy-groups-take-trump-administration-court-illegal-coal-plant-extension, https://www.edf.org/media/michigan-coal-plant-costs-balloon-259-million-trump-administration-orders-sixth-unlawful</t>
  </si>
  <si>
    <t>Cell burner boiler</t>
  </si>
  <si>
    <t>Bay City Electric Light &amp; Power (Owner)|Charlevoix Municipal Utilities (Owner)|Chelsea Electric &amp; Water Department (Owner)|Consumers Energy Company (Owner)|Harbor Springs Electricity Dept. (Owner)|Hart Board of Power and Light (Owner)|Holland Board of Public Works (Owner)|Lowell Light &amp; Power Board (Owner)|Petoskey Electric Light Department (Owner)|Portland Electric Light and Power (Owner)|Traverse City Light &amp; Power (Owner)|Wolverine Power Supply Cooperative, Inc. (Owner)|Michigan Public Power Agency (Owner)|Consumers Energy Company (Operator)</t>
  </si>
  <si>
    <t>Centralia</t>
  </si>
  <si>
    <t>BW22</t>
  </si>
  <si>
    <t>WECC</t>
  </si>
  <si>
    <t>BPAT</t>
  </si>
  <si>
    <t>ARP, MATS</t>
  </si>
  <si>
    <t>Lewis County</t>
  </si>
  <si>
    <t>WA</t>
  </si>
  <si>
    <t>TransAlta (Owner)|TransAlta (Operator)</t>
  </si>
  <si>
    <t>SUB, RC, WC, DFO</t>
  </si>
  <si>
    <t>https://www.energy.gov/ceser/federal-power-act-section-202c-transalta-order-no-202-25-11, https://www.energy.gov/ceser/federal-power-act-section-202c-transalta-order-no-202-26-18, https://www.energy.gov/ceser/federal-power-act-section-202c-transalta-order-no-202-26-44</t>
  </si>
  <si>
    <t>12/16/25-03/16/26, 03/17/26-06/14/26, 06/15/26-09/12/26, 09/11/26-12/11/26</t>
  </si>
  <si>
    <t>https://echo.epa.gov/detailed-facility-report?fid=110000490665</t>
  </si>
  <si>
    <t>https://www.edf.org/media/public-interest-groups-challenge-trump-administrations-renewal-order-keep-washingtons-last, https://www.edf.org/media/trump-administration-forces-washingtons-last-coal-plant-stay-open-longer-data-proves-its-not, https://www.edf.org/media/public-interest-groups-go-court-halt-trump-administration-order-keep-washingtons-last-coal, https://www.edf.org/media/trump-administration-forces-washingtons-last-coal-plant-stay-open-past-retirement-needlessly, https://www.edf.org/media/trump-administration-issues-another-mandate-extend-expensive-polluting-michigan-coal-plant</t>
  </si>
  <si>
    <t>Craig</t>
  </si>
  <si>
    <t>C1</t>
  </si>
  <si>
    <t>WACM</t>
  </si>
  <si>
    <t>Moffat County</t>
  </si>
  <si>
    <t>CO</t>
  </si>
  <si>
    <t>Platte River Power Authority (Owner)|Tri-State Generation &amp; Transmission (Owner)|Salt River Project (Owner)|Pacificorp Energy Generation (Owner)|Xcel Energy (Owner)|Tri-State Generation &amp; Transmission (Operator)</t>
  </si>
  <si>
    <t>Pipeline Natural Gas</t>
  </si>
  <si>
    <t>OP*</t>
  </si>
  <si>
    <t>BIT, SUB, DFO, NG</t>
  </si>
  <si>
    <t>https://www.energy.gov/ceser/federal-power-act-section-202c-craig-order-no-202-25-14, https://www.energy.gov/ceser/federal-power-act-section-202c-craig-order-no-202-26-21</t>
  </si>
  <si>
    <t>12/30/25-03/30/26, 03/31/26-06/28/26, 06/28/26-09/26/26</t>
  </si>
  <si>
    <t>3/30/2026</t>
  </si>
  <si>
    <t>202C Order (being challenged by coalition)</t>
  </si>
  <si>
    <t>CBI; do not have</t>
  </si>
  <si>
    <t>Announced 07/17/25 2-year exempt</t>
  </si>
  <si>
    <t>https://www.whitehouse.gov/presidential-actions/2025/07/regulatory-relief-for-certain-stationary-sources-to-further-promote-american-energy/</t>
  </si>
  <si>
    <t>https://echo.epa.gov/detailed-facility-report?fid=110041086393</t>
  </si>
  <si>
    <t>https://www.edf.org/media/groups-take-trump-administration-court-over-illegal-craig-coal-plant-extension, https://www.edf.org/media/groups-challenge-trump-administrations-illegal-craig-coal-plant-extension</t>
  </si>
  <si>
    <t>R M Schahfer Generating Station</t>
  </si>
  <si>
    <t>Jasper County</t>
  </si>
  <si>
    <t>Northern Indiana Public Service Company (Owner)|Northern Indiana Public Service Company (Operator)</t>
  </si>
  <si>
    <t>https://www.energy.gov/ceser/federal-power-act-section-202c-schahfer-order-no-202-25-12, https://www.energy.gov/ceser/federal-power-act-section-202c-schahfer-order-no-202-26-19</t>
  </si>
  <si>
    <t>6/2026</t>
  </si>
  <si>
    <t>https://echo.epa.gov/detailed-facility-report?fid=110000493706</t>
  </si>
  <si>
    <t>Eddystone Generating Station</t>
  </si>
  <si>
    <t>PJM</t>
  </si>
  <si>
    <t>ARP, CSNOX, CSOSG2E, CSSO2G1, MATS, RGGI</t>
  </si>
  <si>
    <t>Delaware County</t>
  </si>
  <si>
    <t>PA</t>
  </si>
  <si>
    <t>Exelon Generation Company LLC (Owner)|Exelon Generation Company LLC (Operator)</t>
  </si>
  <si>
    <t>Diesel Oil</t>
  </si>
  <si>
    <t>NG</t>
  </si>
  <si>
    <t>https://www.energy.gov/ceser/federal-power-act-section-202c-pjm-interconnection-pjm-order-no-202-25-10, https://www.energy.gov/ceser/federal-power-act-section-202c-pjm-interconnection-pjm, https://www.energy.gov/ceser/federal-power-act-section-202c-pjm-interconnection, https://www.energy.gov/ceser/federal-power-act-section-202c-pjm-interconnection-llc-pjm-order-no-202-26-24, https://www.energy.gov/ceser/federal-power-act-section-202c-pjm-interconnection-llc-pjm-order-no-202-26-17, https://www.energy.gov/ceser/federal-power-act-section-202c-pjm-interconnection-llc-pjm-order-no-202-26-40</t>
  </si>
  <si>
    <t>05/30/25-08/28/25, 08/28/25-11/26/25, 11/26/25-02/24/26, 02/24/26-05/24/26, 05/25/26-08/22/26, 08/21/2026-11/20/2026</t>
  </si>
  <si>
    <t>Multiple 202c orders</t>
  </si>
  <si>
    <t>Costs of complying with 202c order will be spread across PJM Interconnection's footprint</t>
  </si>
  <si>
    <t>https://www.utilitydive.com/news/ferc-doe-cost-allocation-consumers-constellation-power-plants/757877/, https://elibrary.ferc.gov/eLibrary/filelist?accession_number=20250815-3094&amp;optimized=false&amp;sid=28f0fe1a-d2c0-4d6d-8176-9e80386b67ac</t>
  </si>
  <si>
    <t>https://echo.epa.gov/detailed-facility-report?fid=110000817493</t>
  </si>
  <si>
    <t>Not in dataset</t>
  </si>
  <si>
    <t>https://www.edf.org/media/groups-challenge-trump-administrations-illegal-emergency-order-eddystone-plant-court</t>
  </si>
  <si>
    <t>C H Stanton Energy Center</t>
  </si>
  <si>
    <t>SERC</t>
  </si>
  <si>
    <t>FMPP</t>
  </si>
  <si>
    <t>Orange County</t>
  </si>
  <si>
    <t>FL</t>
  </si>
  <si>
    <t>Florida Municipal Power Agency (Owner)|Orlando Utilities Commission (Owner)|Kissimmee Utility Authority (Owner)|Orlando Utilities Commission (Operator)</t>
  </si>
  <si>
    <t>BIT, LFG, NG</t>
  </si>
  <si>
    <t>https://www.energy.gov/ceser/federal-power-act-section-202c-orlando-utilities-commission-ouc-order-no-202-26-26, https://www.energy.gov/ceser/federal-power-act-section-202c-orlando-utilities-commission-ouc-order-no-202-26-42</t>
  </si>
  <si>
    <t>06/04/26-09/01/26, 09/01/26 - 11/30/26</t>
  </si>
  <si>
    <t>Conversion</t>
  </si>
  <si>
    <t>https://echo.epa.gov/detailed-facility-report?fid=110070690648</t>
  </si>
  <si>
    <t>https://www.edf.org/media/trump-administration-issues-another-illegal-mandate-keep-orlando-area-coal-plant-open-past</t>
  </si>
  <si>
    <t>TOTAL (where applicable)</t>
  </si>
  <si>
    <t xml:space="preserve">CAMPBELL: Look to FERC requests, First EO, net costs were $42M after MISO revenues of $78M. Second EO, net costs were $93M after MISO revenues of $77M. </t>
  </si>
  <si>
    <t>SEE TOTAL RUN IN COBRA RESULTS TAB</t>
  </si>
  <si>
    <t>AVERAGE (where applicable)</t>
  </si>
  <si>
    <t>Inline Viewer: CMS ENERGY CORPORATION 10-K 2025-12-31</t>
  </si>
  <si>
    <t>202c Order Dates</t>
  </si>
  <si>
    <t>Date</t>
  </si>
  <si>
    <t>Sum of Operating Time</t>
  </si>
  <si>
    <t>SO2 Mass (short tons)</t>
  </si>
  <si>
    <t>CO2 Mass (short tons)</t>
  </si>
  <si>
    <t>NOx Mass (short tons)</t>
  </si>
  <si>
    <t>Hg Compounds Mass (short tons)</t>
  </si>
  <si>
    <t>12/23/2025 - 09/19/2026</t>
  </si>
  <si>
    <t>05/23/2025 - 11/14/2026</t>
  </si>
  <si>
    <t>12/16/2025 - 09/12/2026</t>
  </si>
  <si>
    <t>12/23/2025 - 09/12/2026</t>
  </si>
  <si>
    <t>05/30/2025 - 08/22/2026</t>
  </si>
  <si>
    <t>06/04/2026 - 09/01/2026</t>
  </si>
  <si>
    <t>12/30/2025 - 09/26/2026</t>
  </si>
  <si>
    <t>SO2 Mass (tons) NEI 2022v2</t>
  </si>
  <si>
    <t>NOx Mass (tons) NEI 2022v2</t>
  </si>
  <si>
    <t>PM2.5 Mass (tons) NEI 2022v2</t>
  </si>
  <si>
    <t>SO2 scaling factor</t>
  </si>
  <si>
    <t>PM2.5 Mass (short tons) Since First 202c (thru June 30)</t>
  </si>
  <si>
    <t>EIS Facility ID</t>
  </si>
  <si>
    <t>NEI Facility Name</t>
  </si>
  <si>
    <t>SIGECO - Culley, Newburgh</t>
  </si>
  <si>
    <t>J. H. Campbell Plant</t>
  </si>
  <si>
    <t>TransAlta Centralia Generation, LLC</t>
  </si>
  <si>
    <t>TRI STATE GENERATION CRAIG</t>
  </si>
  <si>
    <t>Northern Indiana Public Service Company LLC - RM Schahfer Generating Station</t>
  </si>
  <si>
    <t>CONSTELLATION ENERGY GENERATION LLC/EDDYSTONE</t>
  </si>
  <si>
    <t>ORLANDO UTILITIES COMMISSION</t>
  </si>
  <si>
    <t>Heat Input (mmBtu)</t>
  </si>
  <si>
    <t>Scaling factor (lb/MMBtu)</t>
  </si>
  <si>
    <t>PM2.5 Emissions (tons)</t>
  </si>
  <si>
    <t>Sum of PM2.5 Emissions since 202c order</t>
  </si>
  <si>
    <t>Eddystone</t>
  </si>
  <si>
    <t>Campbell</t>
  </si>
  <si>
    <t>$thousands</t>
  </si>
  <si>
    <t>Date of reference for today</t>
  </si>
  <si>
    <t>DOE Order</t>
  </si>
  <si>
    <t>Gross Cost</t>
  </si>
  <si>
    <t>Revenues during period</t>
  </si>
  <si>
    <t>Net Cost</t>
  </si>
  <si>
    <t>May 23-August 20, 2025</t>
  </si>
  <si>
    <t>202-25-3</t>
  </si>
  <si>
    <t>eLibrary | File List</t>
  </si>
  <si>
    <t>20260123-5236 </t>
  </si>
  <si>
    <t>August 2025-November 19, 2025</t>
  </si>
  <si>
    <t>202-25-7</t>
  </si>
  <si>
    <t>But these are only the costs through December 31, 2025</t>
  </si>
  <si>
    <t>November 19-February 17, 2026</t>
  </si>
  <si>
    <t>202-25-9</t>
  </si>
  <si>
    <t>FERC 20260417-8021</t>
  </si>
  <si>
    <t>second emergency order period through march 31, 2026</t>
  </si>
  <si>
    <t>February 17- May 18</t>
  </si>
  <si>
    <t>202-26-16</t>
  </si>
  <si>
    <t>May 19- August 16, 2026</t>
  </si>
  <si>
    <t>202-26-22</t>
  </si>
  <si>
    <t>May 2025-June 30, 2026</t>
  </si>
  <si>
    <t>FERC 20260813-8008</t>
  </si>
  <si>
    <t>Plant</t>
  </si>
  <si>
    <t>Start day</t>
  </si>
  <si>
    <t>End date</t>
  </si>
  <si>
    <t>Net cost through end date of data</t>
  </si>
  <si>
    <t>Days</t>
  </si>
  <si>
    <t>Cost per day</t>
  </si>
  <si>
    <t>Estimated Cost to date</t>
  </si>
  <si>
    <t>Estimated annual cost per grid strategies</t>
  </si>
  <si>
    <t>Estimated Synapse cost per day</t>
  </si>
  <si>
    <t>F.B. Culley Generating Station</t>
  </si>
  <si>
    <t xml:space="preserve"> 10-Q filings </t>
  </si>
  <si>
    <t>Revenues</t>
  </si>
  <si>
    <t>FERC Filing</t>
  </si>
  <si>
    <t>December 23-March 23, 2026</t>
  </si>
  <si>
    <t>202-25-13</t>
  </si>
  <si>
    <t>Grid Strategies Report</t>
  </si>
  <si>
    <t>March 24-June 21, 2026</t>
  </si>
  <si>
    <t>202-26-20</t>
  </si>
  <si>
    <t>Draft Transmittal Letter 202(c) Cost Recovery (8.4.2026)(126091530.6)</t>
  </si>
  <si>
    <t>Synapse</t>
  </si>
  <si>
    <t>NRDC</t>
  </si>
  <si>
    <t>more information here https://www.pjm.com/-/media/DotCom/committees-groups/subcommittees/mss/2025/20251014/20251014-eddystone-doe-202c-cost-allocation.pdf</t>
  </si>
  <si>
    <t>Herbert A Wagner</t>
  </si>
  <si>
    <t>from https://www.ferc.gov/media/new-bullet-point-2023-common-metrics-  $49,858/ MW-year for Wagner</t>
  </si>
  <si>
    <t>S&amp;P modeled data, but it's gross cost</t>
  </si>
  <si>
    <t>December 16-March 16, 2026</t>
  </si>
  <si>
    <t>202-25-11</t>
  </si>
  <si>
    <t>Culley Unit 2</t>
  </si>
  <si>
    <t>March 31-June 14, 2026</t>
  </si>
  <si>
    <t>202-26-18</t>
  </si>
  <si>
    <t>March 17, 2026-June 14,2026</t>
  </si>
  <si>
    <t>20260805-5112 FERC tariff filing</t>
  </si>
  <si>
    <t>Median estimate ($ thousands/DAY)</t>
  </si>
  <si>
    <t>Grid Strategies Estimate ($/DAY)</t>
  </si>
  <si>
    <t>Sierra Club Estimate ($/DAY)</t>
  </si>
  <si>
    <t>Other Source? ($/day)</t>
  </si>
  <si>
    <t>Filing data (SEC/FERC) ($/DAY) or EIA data</t>
  </si>
  <si>
    <t>EI 2024 costs</t>
  </si>
  <si>
    <t>Estimated Cost to Date</t>
  </si>
  <si>
    <t>Explanation of Cost to Date Methods</t>
  </si>
  <si>
    <t>Min Estimate</t>
  </si>
  <si>
    <t>Max Estimate</t>
  </si>
  <si>
    <t>Error Below (Median-Min)</t>
  </si>
  <si>
    <t>Error Above (Max-Median)</t>
  </si>
  <si>
    <t>December 30-March 30, 2026</t>
  </si>
  <si>
    <t>202-25-14</t>
  </si>
  <si>
    <t>Campbell Units 1-3</t>
  </si>
  <si>
    <t>Median cost includes estimates from filing data through June 30, EI report, Sierra Club cost estimates based on 2025 filings, and Grid Strategies</t>
  </si>
  <si>
    <t>March 31- June 28, 2026</t>
  </si>
  <si>
    <t>202-26-21</t>
  </si>
  <si>
    <t>Centralia Unit BW22</t>
  </si>
  <si>
    <t>Median cost includes estimates from filing data through June 14, EI report, Sierra Club cost estimates based on tthe first FERC cost recovery application, and Grid Strategies</t>
  </si>
  <si>
    <t>Craig Unit 1</t>
  </si>
  <si>
    <t>Median cost includes Grid Strategies and EI estimates.</t>
  </si>
  <si>
    <t>R M Schahfer Units 17 and 18</t>
  </si>
  <si>
    <t>Median cost includes cost recovery filing for Q1 2026 filed with FERC, Sierra Club estimates based on SEC filings with the cost of maintenance, Grid Strategies, Synapse estimates, and the EI 2024 report</t>
  </si>
  <si>
    <t>Schahfer</t>
  </si>
  <si>
    <t>Eddystone Units 3 and 4</t>
  </si>
  <si>
    <t>Median Cost based on NRDC analysis and Grid Strategies Reports.</t>
  </si>
  <si>
    <t>REMOVE</t>
  </si>
  <si>
    <t>the EIA data didn't reveal much because the plant is actually not producing. The RMR agreement between PJM, Talen Energy, and PSC approved a RMR contract of $137/MW-day, or $35M annually, which was used to approximate</t>
  </si>
  <si>
    <t>C H Stanton Unit 1</t>
  </si>
  <si>
    <t>Median cost includes EIA-923 2025 generation data helped estimate the average cost to ratepayers using Grid Strategies' $89K/MW-year,</t>
  </si>
  <si>
    <t>March 24 - June 21, 2026</t>
  </si>
  <si>
    <t>202-26-19</t>
  </si>
  <si>
    <t>Median cost includes Synapse estimates, Grid Strategies, and EI 2024 data.</t>
  </si>
  <si>
    <t>Filing data (SEC/FERC) ($/DAY)</t>
  </si>
  <si>
    <t>C. H. Stanton #1</t>
  </si>
  <si>
    <t>May 30-August 28, 2025</t>
  </si>
  <si>
    <t>202-25-4</t>
  </si>
  <si>
    <t>F. B. Culley #2</t>
  </si>
  <si>
    <t>August 28-November 26, 2025</t>
  </si>
  <si>
    <t>202-25-8</t>
  </si>
  <si>
    <t>Centralia #BW22</t>
  </si>
  <si>
    <t>November 26-February 24, 2026</t>
  </si>
  <si>
    <t>202-25-10</t>
  </si>
  <si>
    <t>Craig #C1</t>
  </si>
  <si>
    <t>February 24 - May 24, 2026</t>
  </si>
  <si>
    <t>202-26-17</t>
  </si>
  <si>
    <t>R. M. Schahfer #17 &amp; #18</t>
  </si>
  <si>
    <t>May 25 - August 22, 2026</t>
  </si>
  <si>
    <t>202-26-14</t>
  </si>
  <si>
    <t>H. A. Wagner #4</t>
  </si>
  <si>
    <t>Eddystone #3 &amp; #4</t>
  </si>
  <si>
    <t>J. H. Campbell #1-3</t>
  </si>
  <si>
    <t>Total</t>
  </si>
  <si>
    <t>July 28-October 26, 2025</t>
  </si>
  <si>
    <t>202-25-6</t>
  </si>
  <si>
    <t>Should we consider this?</t>
  </si>
  <si>
    <t>October 26-December 31, 2025</t>
  </si>
  <si>
    <t>202-25-6A</t>
  </si>
  <si>
    <t>May 22-August 19</t>
  </si>
  <si>
    <t>202-26-25</t>
  </si>
  <si>
    <t>Stanton</t>
  </si>
  <si>
    <t>June 4-September 1, 2026</t>
  </si>
  <si>
    <t>202-26-26</t>
  </si>
  <si>
    <t>C H Stanton</t>
  </si>
  <si>
    <t>TOTAL</t>
  </si>
  <si>
    <t>Total Health Benefits</t>
  </si>
  <si>
    <t>-$9,495,290</t>
  </si>
  <si>
    <t>-$16,912,343</t>
  </si>
  <si>
    <t>Low Value</t>
  </si>
  <si>
    <t>High Value</t>
  </si>
  <si>
    <t>Change in Incidence</t>
  </si>
  <si>
    <t>Monetary Value</t>
  </si>
  <si>
    <t>Total Mortality</t>
  </si>
  <si>
    <t>-0.611 / -1.119</t>
  </si>
  <si>
    <t>-$8,917,275 / -$16,334,328</t>
  </si>
  <si>
    <t xml:space="preserve">       Mortality, All Cause (PM)</t>
  </si>
  <si>
    <t>-0.421 / -0.929</t>
  </si>
  <si>
    <t>-$6,149,238 / -$13,566,291</t>
  </si>
  <si>
    <t xml:space="preserve">       Mortality, O3 Short-term Exposure (O3) </t>
  </si>
  <si>
    <t>-0.008</t>
  </si>
  <si>
    <t>-$118,844</t>
  </si>
  <si>
    <t xml:space="preserve">       Mortality, O3 Long-term Exposure (O3)  </t>
  </si>
  <si>
    <t>-0.182</t>
  </si>
  <si>
    <t>-$2,649,193</t>
  </si>
  <si>
    <t>Nonfatal Heart Attacks (PM)</t>
  </si>
  <si>
    <t>-0.320</t>
  </si>
  <si>
    <t>-$26,887</t>
  </si>
  <si>
    <t>Infant Mortality (PM)</t>
  </si>
  <si>
    <t>-0.004</t>
  </si>
  <si>
    <t>-$58,847</t>
  </si>
  <si>
    <t>Total Hospital Admits, All Respiratory</t>
  </si>
  <si>
    <t>-0.070</t>
  </si>
  <si>
    <t>-$1,735</t>
  </si>
  <si>
    <t xml:space="preserve">       Hospital Admits, All Respiratory (PM)</t>
  </si>
  <si>
    <t>-0.049</t>
  </si>
  <si>
    <t>-$1,348</t>
  </si>
  <si>
    <t xml:space="preserve">       Hospital Admits, All Respiratory (O3)</t>
  </si>
  <si>
    <t>-0.022</t>
  </si>
  <si>
    <t>-$387</t>
  </si>
  <si>
    <t>Total Emergency Room Visits, Respiratory</t>
  </si>
  <si>
    <t>-0.641</t>
  </si>
  <si>
    <t>-$1,042</t>
  </si>
  <si>
    <t xml:space="preserve">       Emergency Room Visits, Respiratory (PM)</t>
  </si>
  <si>
    <t>-0.267</t>
  </si>
  <si>
    <t>-$433</t>
  </si>
  <si>
    <t xml:space="preserve">       Emergency Room Visits, Respiratory (O3) </t>
  </si>
  <si>
    <t>-0.374</t>
  </si>
  <si>
    <t>-$608</t>
  </si>
  <si>
    <t>Total Asthma Onset</t>
  </si>
  <si>
    <t>-2.156</t>
  </si>
  <si>
    <t>-$164,420</t>
  </si>
  <si>
    <t xml:space="preserve">       Asthma Onset (PM)</t>
  </si>
  <si>
    <t>-1.044</t>
  </si>
  <si>
    <t>-$79,616</t>
  </si>
  <si>
    <t xml:space="preserve">       Asthma Onset (O3)</t>
  </si>
  <si>
    <t>-1.112</t>
  </si>
  <si>
    <t>-$84,804</t>
  </si>
  <si>
    <t>Total Asthma Symptoms</t>
  </si>
  <si>
    <t>-361.875</t>
  </si>
  <si>
    <t>-$65,455</t>
  </si>
  <si>
    <t xml:space="preserve">       Asthma Symptoms, Albuterol Use (PM)</t>
  </si>
  <si>
    <t>-192.530</t>
  </si>
  <si>
    <t>-$123</t>
  </si>
  <si>
    <t xml:space="preserve">       Asthma Symptoms, Chest Tightness (O3)</t>
  </si>
  <si>
    <t>-46.656</t>
  </si>
  <si>
    <t>-$18,000</t>
  </si>
  <si>
    <t xml:space="preserve">       Asthma Symptoms, Cough (O3)</t>
  </si>
  <si>
    <t>-55.035</t>
  </si>
  <si>
    <t>-$21,232</t>
  </si>
  <si>
    <t xml:space="preserve">       Asthma Symptoms, Shortness of Breath (O3)</t>
  </si>
  <si>
    <t>-23.545</t>
  </si>
  <si>
    <t>-$9,084</t>
  </si>
  <si>
    <t xml:space="preserve">       Asthma Symptoms, Wheeze (O3)</t>
  </si>
  <si>
    <t>-44.109</t>
  </si>
  <si>
    <t>-$17,017</t>
  </si>
  <si>
    <t>Emergency Room Visits, Asthma (O3)</t>
  </si>
  <si>
    <t>-0.002</t>
  </si>
  <si>
    <t>-$2</t>
  </si>
  <si>
    <t>Lung Cancer (PM)</t>
  </si>
  <si>
    <t>-0.029</t>
  </si>
  <si>
    <t>-$1,271</t>
  </si>
  <si>
    <t>Hospital Admits, Cardio-Cerebro/Peripheral Vascular Disease (PM)</t>
  </si>
  <si>
    <t>-0.059</t>
  </si>
  <si>
    <t>-$1,689</t>
  </si>
  <si>
    <t>Hospital Admits, Alzheimers Disease (PM)</t>
  </si>
  <si>
    <t>-0.235</t>
  </si>
  <si>
    <t>-$5,252</t>
  </si>
  <si>
    <t>Hospital Admits, Parkinsons Disease (PM)</t>
  </si>
  <si>
    <t>-0.027</t>
  </si>
  <si>
    <t>-$641</t>
  </si>
  <si>
    <t>Stroke (PM)</t>
  </si>
  <si>
    <t>-0.025</t>
  </si>
  <si>
    <t>-$1,561</t>
  </si>
  <si>
    <t>Total Hay Fever/Rhinitis</t>
  </si>
  <si>
    <t>-13.785</t>
  </si>
  <si>
    <t>-$15,359</t>
  </si>
  <si>
    <t xml:space="preserve">       Hay Fever/Rhinitis (PM)</t>
  </si>
  <si>
    <t>-6.640</t>
  </si>
  <si>
    <t>-$7,399</t>
  </si>
  <si>
    <t xml:space="preserve">       Hay Fever/Rhinitis (O3)</t>
  </si>
  <si>
    <t>-7.144</t>
  </si>
  <si>
    <t>-$7,960</t>
  </si>
  <si>
    <t>Cardiac Arrest, Out of Hospital (PM)</t>
  </si>
  <si>
    <t>-0.006</t>
  </si>
  <si>
    <t>-$361</t>
  </si>
  <si>
    <t>Emergency Room Visits, All Cardiac (PM)</t>
  </si>
  <si>
    <t>-0.132</t>
  </si>
  <si>
    <t>-$284</t>
  </si>
  <si>
    <t>Minor Restricted Activity Days (PM)</t>
  </si>
  <si>
    <t>-304.413</t>
  </si>
  <si>
    <t>-$38,271</t>
  </si>
  <si>
    <t>School Loss Days (O3)</t>
  </si>
  <si>
    <t>-105.215</t>
  </si>
  <si>
    <t>-$178,688</t>
  </si>
  <si>
    <t>Work Loss Days (PM)</t>
  </si>
  <si>
    <t>-51.373</t>
  </si>
  <si>
    <t>-$16,250</t>
  </si>
  <si>
    <t>Total PM Health Effects</t>
  </si>
  <si>
    <t>-557.571 / -558.080</t>
  </si>
  <si>
    <t>-$6,389,472 / -$13,806,525</t>
  </si>
  <si>
    <t>Total O3 Health Effects</t>
  </si>
  <si>
    <t>-283.403</t>
  </si>
  <si>
    <t>-$3,105,818</t>
  </si>
  <si>
    <t>-$400,112,951</t>
  </si>
  <si>
    <t>-$680,433,238</t>
  </si>
  <si>
    <t>-25.533 / -44.738</t>
  </si>
  <si>
    <t>-$372,671,404 / -$652,991,691</t>
  </si>
  <si>
    <t>-16.419 / -35.625</t>
  </si>
  <si>
    <t>-$239,655,800 / -$519,976,087</t>
  </si>
  <si>
    <t>-0.391</t>
  </si>
  <si>
    <t>-$5,710,649</t>
  </si>
  <si>
    <t>-8.722</t>
  </si>
  <si>
    <t>-$127,304,955</t>
  </si>
  <si>
    <t>-11.529</t>
  </si>
  <si>
    <t>-$969,638</t>
  </si>
  <si>
    <t>-0.136</t>
  </si>
  <si>
    <t>-$2,144,298</t>
  </si>
  <si>
    <t>-2.601</t>
  </si>
  <si>
    <t>-$64,195</t>
  </si>
  <si>
    <t>-1.639</t>
  </si>
  <si>
    <t>-$46,932</t>
  </si>
  <si>
    <t>-0.961</t>
  </si>
  <si>
    <t>-$17,262</t>
  </si>
  <si>
    <t>-34.756</t>
  </si>
  <si>
    <t>-$56,456</t>
  </si>
  <si>
    <t>-11.610</t>
  </si>
  <si>
    <t>-$18,858</t>
  </si>
  <si>
    <t>-23.147</t>
  </si>
  <si>
    <t>-$37,598</t>
  </si>
  <si>
    <t>-100.715</t>
  </si>
  <si>
    <t>-$7,682,225</t>
  </si>
  <si>
    <t>-40.526</t>
  </si>
  <si>
    <t>-$3,091,207</t>
  </si>
  <si>
    <t>-60.189</t>
  </si>
  <si>
    <t>-$4,591,018</t>
  </si>
  <si>
    <t>-16668.708</t>
  </si>
  <si>
    <t>-$3,536,916</t>
  </si>
  <si>
    <t>-7513.234</t>
  </si>
  <si>
    <t>-$4,807</t>
  </si>
  <si>
    <t>-2522.693</t>
  </si>
  <si>
    <t>-$973,235</t>
  </si>
  <si>
    <t>-2975.222</t>
  </si>
  <si>
    <t>-$1,147,817</t>
  </si>
  <si>
    <t>-1272.878</t>
  </si>
  <si>
    <t>-$491,066</t>
  </si>
  <si>
    <t>-2384.681</t>
  </si>
  <si>
    <t>-$919,991</t>
  </si>
  <si>
    <t>-0.128</t>
  </si>
  <si>
    <t>-$106</t>
  </si>
  <si>
    <t>-1.145</t>
  </si>
  <si>
    <t>-$50,856</t>
  </si>
  <si>
    <t>-2.317</t>
  </si>
  <si>
    <t>-$66,646</t>
  </si>
  <si>
    <t>-7.878</t>
  </si>
  <si>
    <t>-$176,331</t>
  </si>
  <si>
    <t>-1.133</t>
  </si>
  <si>
    <t>-$27,018</t>
  </si>
  <si>
    <t>-0.984</t>
  </si>
  <si>
    <t>-$62,064</t>
  </si>
  <si>
    <t>-646.499</t>
  </si>
  <si>
    <t>-$720,332</t>
  </si>
  <si>
    <t>-258.764</t>
  </si>
  <si>
    <t>-$288,316</t>
  </si>
  <si>
    <t>-387.735</t>
  </si>
  <si>
    <t>-$432,016</t>
  </si>
  <si>
    <t>-0.232</t>
  </si>
  <si>
    <t>-$14,311</t>
  </si>
  <si>
    <t>-5.045</t>
  </si>
  <si>
    <t>-$10,878</t>
  </si>
  <si>
    <t>-12022.233</t>
  </si>
  <si>
    <t>-$1,511,435</t>
  </si>
  <si>
    <t>-5714.870</t>
  </si>
  <si>
    <t>-$9,705,642</t>
  </si>
  <si>
    <t>-2030.224</t>
  </si>
  <si>
    <t>-$642,202</t>
  </si>
  <si>
    <t>-21925.051 / -21944.256</t>
  </si>
  <si>
    <t>-$248,781,596 / -$529,101,884</t>
  </si>
  <si>
    <t>-15351.616</t>
  </si>
  <si>
    <t>-$151,331,354</t>
  </si>
  <si>
    <t>-$962,261</t>
  </si>
  <si>
    <t>-$993,453</t>
  </si>
  <si>
    <t>-0.057 / -0.059</t>
  </si>
  <si>
    <t>-$827,551 / -$858,743</t>
  </si>
  <si>
    <t>-0.002 / -0.004</t>
  </si>
  <si>
    <t>-$28,494 / -$59,685</t>
  </si>
  <si>
    <t>-$34,284</t>
  </si>
  <si>
    <t>-0.052</t>
  </si>
  <si>
    <t>-$764,774</t>
  </si>
  <si>
    <t>-0.001</t>
  </si>
  <si>
    <t>-$113</t>
  </si>
  <si>
    <t>-0.000</t>
  </si>
  <si>
    <t>-$300</t>
  </si>
  <si>
    <t>-0.005</t>
  </si>
  <si>
    <t>-$93</t>
  </si>
  <si>
    <t>-$7</t>
  </si>
  <si>
    <t>-$86</t>
  </si>
  <si>
    <t>-0.141</t>
  </si>
  <si>
    <t>-$229</t>
  </si>
  <si>
    <t>-$3</t>
  </si>
  <si>
    <t>-0.139</t>
  </si>
  <si>
    <t>-$226</t>
  </si>
  <si>
    <t>-0.452</t>
  </si>
  <si>
    <t>-$34,495</t>
  </si>
  <si>
    <t>-0.007</t>
  </si>
  <si>
    <t>-$549</t>
  </si>
  <si>
    <t>-0.445</t>
  </si>
  <si>
    <t>-$33,946</t>
  </si>
  <si>
    <t>-68.295</t>
  </si>
  <si>
    <t>-$25,845</t>
  </si>
  <si>
    <t>-1.306</t>
  </si>
  <si>
    <t>-$1</t>
  </si>
  <si>
    <t>-18.456</t>
  </si>
  <si>
    <t>-$7,120</t>
  </si>
  <si>
    <t>-21.771</t>
  </si>
  <si>
    <t>-$8,399</t>
  </si>
  <si>
    <t>-9.314</t>
  </si>
  <si>
    <t>-$3,593</t>
  </si>
  <si>
    <t>-17.449</t>
  </si>
  <si>
    <t>-$6,731</t>
  </si>
  <si>
    <t>-$9</t>
  </si>
  <si>
    <t>-$23</t>
  </si>
  <si>
    <t>-$10</t>
  </si>
  <si>
    <t>-2.855</t>
  </si>
  <si>
    <t>-$3,181</t>
  </si>
  <si>
    <t>-0.045</t>
  </si>
  <si>
    <t>-$50</t>
  </si>
  <si>
    <t>-2.810</t>
  </si>
  <si>
    <t>-$3,131</t>
  </si>
  <si>
    <t>-2.347</t>
  </si>
  <si>
    <t>-$295</t>
  </si>
  <si>
    <t>-41.202</t>
  </si>
  <si>
    <t>-$69,974</t>
  </si>
  <si>
    <t>-0.400</t>
  </si>
  <si>
    <t>-$126</t>
  </si>
  <si>
    <t>-4.113 / -4.115</t>
  </si>
  <si>
    <t>-$29,996 / -$61,187</t>
  </si>
  <si>
    <t>-111.646</t>
  </si>
  <si>
    <t>-$932,265</t>
  </si>
  <si>
    <t>-$45,709,573</t>
  </si>
  <si>
    <t>-$78,374,012</t>
  </si>
  <si>
    <t>-2.922 / -5.160</t>
  </si>
  <si>
    <t>-$42,644,597 / -$75,309,036</t>
  </si>
  <si>
    <t>-1.896 / -4.134</t>
  </si>
  <si>
    <t>-$27,677,555 / -$60,341,994</t>
  </si>
  <si>
    <t>-0.044</t>
  </si>
  <si>
    <t>-$642,768</t>
  </si>
  <si>
    <t>-0.981</t>
  </si>
  <si>
    <t>-$14,324,275</t>
  </si>
  <si>
    <t>-1.329</t>
  </si>
  <si>
    <t>-$111,798</t>
  </si>
  <si>
    <t>-0.017</t>
  </si>
  <si>
    <t>-$265,389</t>
  </si>
  <si>
    <t>-0.311</t>
  </si>
  <si>
    <t>-$7,683</t>
  </si>
  <si>
    <t>-0.198</t>
  </si>
  <si>
    <t>-$5,661</t>
  </si>
  <si>
    <t>-0.113</t>
  </si>
  <si>
    <t>-$2,022</t>
  </si>
  <si>
    <t>-3.261</t>
  </si>
  <si>
    <t>-$5,296</t>
  </si>
  <si>
    <t>-1.173</t>
  </si>
  <si>
    <t>-$1,905</t>
  </si>
  <si>
    <t>-2.088</t>
  </si>
  <si>
    <t>-$3,391</t>
  </si>
  <si>
    <t>-11.330</t>
  </si>
  <si>
    <t>-$864,193</t>
  </si>
  <si>
    <t>-4.844</t>
  </si>
  <si>
    <t>-$369,477</t>
  </si>
  <si>
    <t>-6.486</t>
  </si>
  <si>
    <t>-$494,717</t>
  </si>
  <si>
    <t>-1882.579</t>
  </si>
  <si>
    <t>-$381,712</t>
  </si>
  <si>
    <t>-894.637</t>
  </si>
  <si>
    <t>-$572</t>
  </si>
  <si>
    <t>-272.189</t>
  </si>
  <si>
    <t>-$105,008</t>
  </si>
  <si>
    <t>-321.066</t>
  </si>
  <si>
    <t>-$123,865</t>
  </si>
  <si>
    <t>-137.361</t>
  </si>
  <si>
    <t>-$52,993</t>
  </si>
  <si>
    <t>-257.325</t>
  </si>
  <si>
    <t>-$99,274</t>
  </si>
  <si>
    <t>-0.013</t>
  </si>
  <si>
    <t>-$5,848</t>
  </si>
  <si>
    <t>-0.268</t>
  </si>
  <si>
    <t>-$7,705</t>
  </si>
  <si>
    <t>-0.945</t>
  </si>
  <si>
    <t>-$21,147</t>
  </si>
  <si>
    <t>-0.129</t>
  </si>
  <si>
    <t>-$3,084</t>
  </si>
  <si>
    <t>-$7,104</t>
  </si>
  <si>
    <t>-72.624</t>
  </si>
  <si>
    <t>-$80,918</t>
  </si>
  <si>
    <t>-30.842</t>
  </si>
  <si>
    <t>-$34,364</t>
  </si>
  <si>
    <t>-41.782</t>
  </si>
  <si>
    <t>-$46,554</t>
  </si>
  <si>
    <t>-$1,661</t>
  </si>
  <si>
    <t>-0.586</t>
  </si>
  <si>
    <t>-$1,263</t>
  </si>
  <si>
    <t>-1420.085</t>
  </si>
  <si>
    <t>-$178,533</t>
  </si>
  <si>
    <t>-615.748</t>
  </si>
  <si>
    <t>-$1,045,733</t>
  </si>
  <si>
    <t>-239.939</t>
  </si>
  <si>
    <t>-$75,898</t>
  </si>
  <si>
    <t>-2597.160 / -2599.398</t>
  </si>
  <si>
    <t>-$28,768,964 / -$61,433,402</t>
  </si>
  <si>
    <t>-1655.195</t>
  </si>
  <si>
    <t>-$16,940,610</t>
  </si>
  <si>
    <t>-$20,805,966</t>
  </si>
  <si>
    <t>-$39,772,689</t>
  </si>
  <si>
    <t>-1.346 / -2.645</t>
  </si>
  <si>
    <t>-$19,638,961 / -$38,605,684</t>
  </si>
  <si>
    <t>-1.107 / -2.406</t>
  </si>
  <si>
    <t>-$16,151,710 / -$35,118,432</t>
  </si>
  <si>
    <t>-0.010</t>
  </si>
  <si>
    <t>-$149,914</t>
  </si>
  <si>
    <t>-0.229</t>
  </si>
  <si>
    <t>-$3,337,337</t>
  </si>
  <si>
    <t>-0.761</t>
  </si>
  <si>
    <t>-$63,966</t>
  </si>
  <si>
    <t>-0.009</t>
  </si>
  <si>
    <t>-$138,964</t>
  </si>
  <si>
    <t>-0.146</t>
  </si>
  <si>
    <t>-$3,800</t>
  </si>
  <si>
    <t>-0.120</t>
  </si>
  <si>
    <t>-$3,328</t>
  </si>
  <si>
    <t>-0.026</t>
  </si>
  <si>
    <t>-$473</t>
  </si>
  <si>
    <t>-1.588</t>
  </si>
  <si>
    <t>-$2,579</t>
  </si>
  <si>
    <t>-0.884</t>
  </si>
  <si>
    <t>-$1,436</t>
  </si>
  <si>
    <t>-0.704</t>
  </si>
  <si>
    <t>-$1,143</t>
  </si>
  <si>
    <t>-4.614</t>
  </si>
  <si>
    <t>-$351,949</t>
  </si>
  <si>
    <t>-2.877</t>
  </si>
  <si>
    <t>-$219,442</t>
  </si>
  <si>
    <t>-1.737</t>
  </si>
  <si>
    <t>-$132,507</t>
  </si>
  <si>
    <t>-800.620</t>
  </si>
  <si>
    <t>-$103,152</t>
  </si>
  <si>
    <t>-534.128</t>
  </si>
  <si>
    <t>-$342</t>
  </si>
  <si>
    <t>-73.422</t>
  </si>
  <si>
    <t>-$28,325</t>
  </si>
  <si>
    <t>-86.606</t>
  </si>
  <si>
    <t>-$33,412</t>
  </si>
  <si>
    <t>-37.052</t>
  </si>
  <si>
    <t>-$14,295</t>
  </si>
  <si>
    <t>-69.412</t>
  </si>
  <si>
    <t>-$26,779</t>
  </si>
  <si>
    <t>-$4</t>
  </si>
  <si>
    <t>-0.082</t>
  </si>
  <si>
    <t>-$3,650</t>
  </si>
  <si>
    <t>-0.161</t>
  </si>
  <si>
    <t>-$4,643</t>
  </si>
  <si>
    <t>-0.493</t>
  </si>
  <si>
    <t>-$11,033</t>
  </si>
  <si>
    <t>-0.087</t>
  </si>
  <si>
    <t>-$2,068</t>
  </si>
  <si>
    <t>-0.069</t>
  </si>
  <si>
    <t>-$4,327</t>
  </si>
  <si>
    <t>-29.622</t>
  </si>
  <si>
    <t>-$33,005</t>
  </si>
  <si>
    <t>-18.383</t>
  </si>
  <si>
    <t>-$20,483</t>
  </si>
  <si>
    <t>-11.239</t>
  </si>
  <si>
    <t>-$12,522</t>
  </si>
  <si>
    <t>-$1,025</t>
  </si>
  <si>
    <t>-0.339</t>
  </si>
  <si>
    <t>-$732</t>
  </si>
  <si>
    <t>-894.842</t>
  </si>
  <si>
    <t>-$112,500</t>
  </si>
  <si>
    <t>-165.836</t>
  </si>
  <si>
    <t>-$281,642</t>
  </si>
  <si>
    <t>-151.636</t>
  </si>
  <si>
    <t>-$47,966</t>
  </si>
  <si>
    <t>-1605.994 / -1607.293</t>
  </si>
  <si>
    <t>-$16,787,612 / -$35,754,335</t>
  </si>
  <si>
    <t>-446.279</t>
  </si>
  <si>
    <t>-$4,018,354</t>
  </si>
  <si>
    <t>C H STANTON</t>
  </si>
  <si>
    <t>-$50,467,978</t>
  </si>
  <si>
    <t>-$80,843,327</t>
  </si>
  <si>
    <t>-3.210 / -5.291</t>
  </si>
  <si>
    <t>-$46,852,291 / -$77,227,641</t>
  </si>
  <si>
    <t>-1.763 / -3.844</t>
  </si>
  <si>
    <t>-$25,737,608 / -$56,112,958</t>
  </si>
  <si>
    <t>-0.062</t>
  </si>
  <si>
    <t>-$906,634</t>
  </si>
  <si>
    <t>-1.385</t>
  </si>
  <si>
    <t>-$20,208,049</t>
  </si>
  <si>
    <t>-1.290</t>
  </si>
  <si>
    <t>-$108,530</t>
  </si>
  <si>
    <t>-0.014</t>
  </si>
  <si>
    <t>-$213,386</t>
  </si>
  <si>
    <t>-0.349</t>
  </si>
  <si>
    <t>-$8,422</t>
  </si>
  <si>
    <t>-0.170</t>
  </si>
  <si>
    <t>-$5,214</t>
  </si>
  <si>
    <t>-0.179</t>
  </si>
  <si>
    <t>-$3,208</t>
  </si>
  <si>
    <t>-6.077</t>
  </si>
  <si>
    <t>-$9,871</t>
  </si>
  <si>
    <t>-1.510</t>
  </si>
  <si>
    <t>-$2,452</t>
  </si>
  <si>
    <t>-4.567</t>
  </si>
  <si>
    <t>-$7,419</t>
  </si>
  <si>
    <t>-12.790</t>
  </si>
  <si>
    <t>-$975,596</t>
  </si>
  <si>
    <t>-3.881</t>
  </si>
  <si>
    <t>-$296,066</t>
  </si>
  <si>
    <t>-8.909</t>
  </si>
  <si>
    <t>-$679,530</t>
  </si>
  <si>
    <t>-2052.424</t>
  </si>
  <si>
    <t>-$517,752</t>
  </si>
  <si>
    <t>-711.554</t>
  </si>
  <si>
    <t>-$455</t>
  </si>
  <si>
    <t>-369.436</t>
  </si>
  <si>
    <t>-$142,526</t>
  </si>
  <si>
    <t>-435.755</t>
  </si>
  <si>
    <t>-$168,111</t>
  </si>
  <si>
    <t>-186.428</t>
  </si>
  <si>
    <t>-$71,922</t>
  </si>
  <si>
    <t>-349.251</t>
  </si>
  <si>
    <t>-$134,738</t>
  </si>
  <si>
    <t>-$21</t>
  </si>
  <si>
    <t>-0.133</t>
  </si>
  <si>
    <t>-$5,957</t>
  </si>
  <si>
    <t>-0.278</t>
  </si>
  <si>
    <t>-$7,984</t>
  </si>
  <si>
    <t>-0.743</t>
  </si>
  <si>
    <t>-$16,628</t>
  </si>
  <si>
    <t>-0.112</t>
  </si>
  <si>
    <t>-$2,679</t>
  </si>
  <si>
    <t>-0.118</t>
  </si>
  <si>
    <t>-$7,450</t>
  </si>
  <si>
    <t>-81.455</t>
  </si>
  <si>
    <t>-$90,758</t>
  </si>
  <si>
    <t>-24.582</t>
  </si>
  <si>
    <t>-$27,390</t>
  </si>
  <si>
    <t>-56.873</t>
  </si>
  <si>
    <t>-$63,368</t>
  </si>
  <si>
    <t>-$1,622</t>
  </si>
  <si>
    <t>-0.610</t>
  </si>
  <si>
    <t>-$1,315</t>
  </si>
  <si>
    <t>-1272.220</t>
  </si>
  <si>
    <t>-$159,943</t>
  </si>
  <si>
    <t>-835.942</t>
  </si>
  <si>
    <t>-$1,419,692</t>
  </si>
  <si>
    <t>-215.227</t>
  </si>
  <si>
    <t>-$68,081</t>
  </si>
  <si>
    <t>-2234.232 / -2236.313</t>
  </si>
  <si>
    <t>-$26,662,760 / -$57,038,110</t>
  </si>
  <si>
    <t>-2248.811</t>
  </si>
  <si>
    <t>-$23,805,218</t>
  </si>
  <si>
    <t>CRAIG</t>
  </si>
  <si>
    <t>-$2,216,256</t>
  </si>
  <si>
    <t>-$2,812,727</t>
  </si>
  <si>
    <t>-0.135 / -0.176</t>
  </si>
  <si>
    <t>-$1,969,087 / -$2,565,558</t>
  </si>
  <si>
    <t>-0.034 / -0.075</t>
  </si>
  <si>
    <t>-$494,227 / -$1,090,698</t>
  </si>
  <si>
    <t>-$63,352</t>
  </si>
  <si>
    <t>-0.097</t>
  </si>
  <si>
    <t>-$1,411,509</t>
  </si>
  <si>
    <t>-0.023</t>
  </si>
  <si>
    <t>-$1,892</t>
  </si>
  <si>
    <t>-$5,026</t>
  </si>
  <si>
    <t>-$291</t>
  </si>
  <si>
    <t>-$110</t>
  </si>
  <si>
    <t>-$181</t>
  </si>
  <si>
    <t>-0.284</t>
  </si>
  <si>
    <t>-$462</t>
  </si>
  <si>
    <t>-$44</t>
  </si>
  <si>
    <t>-0.257</t>
  </si>
  <si>
    <t>-$418</t>
  </si>
  <si>
    <t>-0.857</t>
  </si>
  <si>
    <t>-$65,349</t>
  </si>
  <si>
    <t>-0.102</t>
  </si>
  <si>
    <t>-$7,746</t>
  </si>
  <si>
    <t>-0.755</t>
  </si>
  <si>
    <t>-$57,604</t>
  </si>
  <si>
    <t>-131.067</t>
  </si>
  <si>
    <t>-$43,491</t>
  </si>
  <si>
    <t>-18.366</t>
  </si>
  <si>
    <t>-$12</t>
  </si>
  <si>
    <t>-31.050</t>
  </si>
  <si>
    <t>-$11,979</t>
  </si>
  <si>
    <t>-36.626</t>
  </si>
  <si>
    <t>-$14,130</t>
  </si>
  <si>
    <t>-15.670</t>
  </si>
  <si>
    <t>-$6,045</t>
  </si>
  <si>
    <t>-29.355</t>
  </si>
  <si>
    <t>-$11,325</t>
  </si>
  <si>
    <t>-0.003</t>
  </si>
  <si>
    <t>-$112</t>
  </si>
  <si>
    <t>-$125</t>
  </si>
  <si>
    <t>-0.015</t>
  </si>
  <si>
    <t>-$338</t>
  </si>
  <si>
    <t>-$51</t>
  </si>
  <si>
    <t>-$138</t>
  </si>
  <si>
    <t>-5.404</t>
  </si>
  <si>
    <t>-$6,021</t>
  </si>
  <si>
    <t>-0.637</t>
  </si>
  <si>
    <t>-$709</t>
  </si>
  <si>
    <t>-4.767</t>
  </si>
  <si>
    <t>-$5,312</t>
  </si>
  <si>
    <t>-$33</t>
  </si>
  <si>
    <t>-0.011</t>
  </si>
  <si>
    <t>-28.725</t>
  </si>
  <si>
    <t>-$3,611</t>
  </si>
  <si>
    <t>-69.871</t>
  </si>
  <si>
    <t>-$118,663</t>
  </si>
  <si>
    <t>-4.872</t>
  </si>
  <si>
    <t>-$1,541</t>
  </si>
  <si>
    <t>-52.826 / -52.867</t>
  </si>
  <si>
    <t>-$515,738 / -$1,112,209</t>
  </si>
  <si>
    <t>-188.464</t>
  </si>
  <si>
    <t>-$1,700,518</t>
  </si>
  <si>
    <t>-$530,178,838</t>
  </si>
  <si>
    <t>-$901,024,610</t>
  </si>
  <si>
    <t>-33.839 / -59.247</t>
  </si>
  <si>
    <t>-$493,912,859 / -$864,758,632</t>
  </si>
  <si>
    <t>-21.669 / -47.077</t>
  </si>
  <si>
    <t>-$316,284,235 / -$687,130,007</t>
  </si>
  <si>
    <t>-0.523</t>
  </si>
  <si>
    <t>-$7,626,455</t>
  </si>
  <si>
    <t>-11.647</t>
  </si>
  <si>
    <t>-$170,002,170</t>
  </si>
  <si>
    <t>-15.272</t>
  </si>
  <si>
    <t>-$1,284,404</t>
  </si>
  <si>
    <t>-0.180</t>
  </si>
  <si>
    <t>-$2,829,419</t>
  </si>
  <si>
    <t>-3.498</t>
  </si>
  <si>
    <t>-$86,273</t>
  </si>
  <si>
    <t>-2.182</t>
  </si>
  <si>
    <t>-$62,652</t>
  </si>
  <si>
    <t>-1.315</t>
  </si>
  <si>
    <t>-$23,620</t>
  </si>
  <si>
    <t>-46.767</t>
  </si>
  <si>
    <t>-$75,965</t>
  </si>
  <si>
    <t>-15.491</t>
  </si>
  <si>
    <t>-$25,163</t>
  </si>
  <si>
    <t>-31.276</t>
  </si>
  <si>
    <t>-$50,802</t>
  </si>
  <si>
    <t>-132.998</t>
  </si>
  <si>
    <t>-$10,144,659</t>
  </si>
  <si>
    <t>-53.362</t>
  </si>
  <si>
    <t>-$4,070,329</t>
  </si>
  <si>
    <t>-79.635</t>
  </si>
  <si>
    <t>-$6,074,329</t>
  </si>
  <si>
    <t>-21980.202</t>
  </si>
  <si>
    <t>-$4,674,370</t>
  </si>
  <si>
    <t>-9880.292</t>
  </si>
  <si>
    <t>-$6,322</t>
  </si>
  <si>
    <t>-3333.949</t>
  </si>
  <si>
    <t>-$1,286,211</t>
  </si>
  <si>
    <t>-3932.099</t>
  </si>
  <si>
    <t>-$1,516,972</t>
  </si>
  <si>
    <t>-1682.255</t>
  </si>
  <si>
    <t>-$649,001</t>
  </si>
  <si>
    <t>-3151.605</t>
  </si>
  <si>
    <t>-$1,215,864</t>
  </si>
  <si>
    <t>-0.175</t>
  </si>
  <si>
    <t>-$145</t>
  </si>
  <si>
    <t>-1.526</t>
  </si>
  <si>
    <t>-$67,796</t>
  </si>
  <si>
    <t>-3.091</t>
  </si>
  <si>
    <t>-$88,893</t>
  </si>
  <si>
    <t>-10.318</t>
  </si>
  <si>
    <t>-$230,945</t>
  </si>
  <si>
    <t>-1.492</t>
  </si>
  <si>
    <t>-$35,582</t>
  </si>
  <si>
    <t>-1.312</t>
  </si>
  <si>
    <t>-$82,767</t>
  </si>
  <si>
    <t>-852.756</t>
  </si>
  <si>
    <t>-$950,145</t>
  </si>
  <si>
    <t>-340.401</t>
  </si>
  <si>
    <t>-$379,276</t>
  </si>
  <si>
    <t>-512.356</t>
  </si>
  <si>
    <t>-$570,869</t>
  </si>
  <si>
    <t>-0.309</t>
  </si>
  <si>
    <t>-$19,042</t>
  </si>
  <si>
    <t>-6.731</t>
  </si>
  <si>
    <t>-$14,512</t>
  </si>
  <si>
    <t>-15968.309</t>
  </si>
  <si>
    <t>-$2,007,536</t>
  </si>
  <si>
    <t>-7548.782</t>
  </si>
  <si>
    <t>-$12,820,201</t>
  </si>
  <si>
    <t>-2697.654</t>
  </si>
  <si>
    <t>-$853,323</t>
  </si>
  <si>
    <t>-29019.592 / -29044.999</t>
  </si>
  <si>
    <t>-$328,342,198 / -$699,187,971</t>
  </si>
  <si>
    <t>-20285.617</t>
  </si>
  <si>
    <t>-$201,836,639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</si>
</sst>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5" formatCode="_(* #,##0.000_);_(* \(#,##0.000\);_(* &quot;-&quot;??_);_(@_)"/>
    <numFmt numFmtId="166" formatCode="_(&quot;$&quot;* #,##0_);_(&quot;$&quot;* \(#,##0\);_(&quot;$&quot;* &quot;-&quot;??_);_(@_)"/>
    <numFmt numFmtId="167" formatCode="_([$$-409]* #,##0.00_);_([$$-409]* \(#,##0.00\);_([$$-409]* &quot;-&quot;??_);_(@_)"/>
    <numFmt numFmtId="168" formatCode="_(&quot;$&quot;* #,##0.0_);_(&quot;$&quot;* \(#,##0.0\);_(&quot;$&quot;* &quot;-&quot;??_);_(@_)"/>
    <numFmt numFmtId="169" formatCode="_([$$-409]* #,##0_);_([$$-409]* \(#,##0\);_([$$-409]* &quot;-&quot;??_);_(@_)"/>
    <numFmt numFmtId="170" formatCode="&quot;$&quot;#,##0.00"/>
  </numFmts>
  <fonts count="2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0"/>
      <color theme="1"/>
      <name val="Aptos Narrow"/>
      <family val="2"/>
      <scheme val="minor"/>
    </font>
    <font>
      <b/>
      <sz val="10"/>
      <color theme="0"/>
      <name val="Aptos Narrow"/>
      <family val="2"/>
      <scheme val="minor"/>
    </font>
    <font>
      <sz val="10"/>
      <color theme="1"/>
      <name val="Aptos Narrow"/>
      <family val="2"/>
      <scheme val="minor"/>
    </font>
    <font>
      <sz val="10"/>
      <color indexed="8"/>
      <name val="Aptos Narrow"/>
      <family val="2"/>
      <scheme val="minor"/>
    </font>
    <font>
      <sz val="10"/>
      <name val="Aptos Narrow"/>
      <family val="2"/>
      <scheme val="minor"/>
    </font>
    <font>
      <u/>
      <sz val="10"/>
      <color theme="10"/>
      <name val="Aptos Narrow"/>
      <family val="2"/>
      <scheme val="minor"/>
    </font>
    <font>
      <sz val="10"/>
      <color rgb="FF000000"/>
      <name val="Aptos Narrow"/>
      <family val="2"/>
      <scheme val="minor"/>
    </font>
    <font>
      <sz val="10"/>
      <color rgb="FF1B1B1B"/>
      <name val="Aptos Narrow"/>
      <family val="2"/>
      <scheme val="minor"/>
    </font>
    <font>
      <sz val="11"/>
      <name val="Aptos Narrow"/>
      <family val="2"/>
      <scheme val="minor"/>
    </font>
    <font>
      <sz val="11"/>
      <color theme="1"/>
      <name val="Arial"/>
      <family val="2"/>
    </font>
    <font>
      <b/>
      <sz val="11"/>
      <color rgb="FF7030A0"/>
      <name val="Aptos Narrow"/>
      <family val="2"/>
      <scheme val="minor"/>
    </font>
    <font>
      <b/>
      <sz val="11"/>
      <color rgb="FF000000"/>
      <name val="Aptos Narrow"/>
      <family val="2"/>
      <scheme val="minor"/>
    </font>
    <font>
      <b/>
      <sz val="11"/>
      <name val="Aptos Narrow"/>
      <family val="2"/>
      <scheme val="minor"/>
    </font>
    <font>
      <sz val="10"/>
      <color theme="1"/>
      <name val="Arial"/>
      <family val="2"/>
    </font>
    <font>
      <b/>
      <sz val="10"/>
      <color theme="1"/>
      <name val="Arial"/>
      <family val="2"/>
    </font>
    <font>
      <sz val="12"/>
      <color rgb="FF212529"/>
      <name val="Arial"/>
      <family val="2"/>
    </font>
    <font>
      <sz val="11"/>
      <color rgb="FF242424"/>
      <name val="Aptos Narrow"/>
      <charset val="1"/>
    </font>
  </fonts>
  <fills count="20">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8" tint="-0.499984740745262"/>
        <bgColor indexed="64"/>
      </patternFill>
    </fill>
    <fill>
      <patternFill patternType="solid">
        <fgColor theme="6"/>
        <bgColor indexed="64"/>
      </patternFill>
    </fill>
    <fill>
      <patternFill patternType="solid">
        <fgColor rgb="FFC00000"/>
        <bgColor indexed="64"/>
      </patternFill>
    </fill>
    <fill>
      <patternFill patternType="solid">
        <fgColor theme="9" tint="0.39997558519241921"/>
        <bgColor indexed="64"/>
      </patternFill>
    </fill>
    <fill>
      <patternFill patternType="solid">
        <fgColor theme="5"/>
        <bgColor indexed="64"/>
      </patternFill>
    </fill>
    <fill>
      <patternFill patternType="solid">
        <fgColor theme="6" tint="-0.499984740745262"/>
        <bgColor indexed="64"/>
      </patternFill>
    </fill>
    <fill>
      <patternFill patternType="solid">
        <fgColor theme="1"/>
        <bgColor indexed="64"/>
      </patternFill>
    </fill>
    <fill>
      <patternFill patternType="solid">
        <fgColor theme="8" tint="0.39997558519241921"/>
        <bgColor indexed="64"/>
      </patternFill>
    </fill>
    <fill>
      <patternFill patternType="solid">
        <fgColor rgb="FF4269D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8AB7"/>
        <bgColor indexed="64"/>
      </patternFill>
    </fill>
    <fill>
      <patternFill patternType="solid">
        <fgColor rgb="FFE6F2FF"/>
        <bgColor indexed="64"/>
      </patternFill>
    </fill>
    <fill>
      <patternFill patternType="solid">
        <fgColor rgb="FFFF0000"/>
        <bgColor indexed="64"/>
      </patternFill>
    </fill>
  </fills>
  <borders count="1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xf numFmtId="0" fontId="1" fillId="0" borderId="0" applyAlignment="0"/>
  </cellStyleXfs>
  <cellXfs count="464">
    <xf numFmtId="0" fontId="0" fillId="0" borderId="0" xfId="0"/>
    <xf numFmtId="0" fontId="4" fillId="2" borderId="0" xfId="0" applyFont="1" applyFill="1"/>
    <xf numFmtId="0" fontId="4" fillId="0" borderId="0" xfId="0" applyFont="1"/>
    <xf numFmtId="2" fontId="4" fillId="0" borderId="0" xfId="0" applyNumberFormat="1" applyFont="1"/>
    <xf numFmtId="44" fontId="4" fillId="0" borderId="0" xfId="0" applyNumberFormat="1" applyFont="1"/>
    <xf numFmtId="0" fontId="5" fillId="3" borderId="0" xfId="0" applyFont="1" applyFill="1" applyAlignment="1">
      <alignment horizontal="center" vertical="center" wrapText="1"/>
    </xf>
    <xf numFmtId="49" fontId="5" fillId="3" borderId="0" xfId="0" applyNumberFormat="1" applyFont="1" applyFill="1" applyAlignment="1">
      <alignment horizontal="center" vertical="center" wrapText="1"/>
    </xf>
    <xf numFmtId="0" fontId="5" fillId="4" borderId="0" xfId="0" applyFont="1" applyFill="1" applyAlignment="1">
      <alignment horizontal="center" vertical="center" wrapText="1"/>
    </xf>
    <xf numFmtId="49" fontId="5" fillId="5" borderId="0" xfId="0" applyNumberFormat="1" applyFont="1" applyFill="1" applyAlignment="1">
      <alignment horizontal="center" vertical="center" wrapText="1"/>
    </xf>
    <xf numFmtId="0" fontId="5" fillId="5" borderId="0" xfId="0" applyFont="1" applyFill="1" applyAlignment="1">
      <alignment horizontal="center" vertical="center" wrapText="1"/>
    </xf>
    <xf numFmtId="0" fontId="5" fillId="6" borderId="0" xfId="0" applyFont="1" applyFill="1" applyAlignment="1">
      <alignment horizontal="center" vertical="center" wrapText="1"/>
    </xf>
    <xf numFmtId="0" fontId="5" fillId="7" borderId="0" xfId="0" applyFont="1" applyFill="1" applyAlignment="1">
      <alignment horizontal="center" vertical="center" wrapText="1"/>
    </xf>
    <xf numFmtId="0" fontId="5" fillId="8" borderId="0" xfId="0" applyFont="1" applyFill="1" applyAlignment="1">
      <alignment horizontal="center" vertical="center" wrapText="1"/>
    </xf>
    <xf numFmtId="0" fontId="5" fillId="9" borderId="0" xfId="0" applyFont="1" applyFill="1" applyAlignment="1">
      <alignment horizontal="center" vertical="center" wrapText="1"/>
    </xf>
    <xf numFmtId="0" fontId="5" fillId="10" borderId="0" xfId="0" applyFont="1" applyFill="1" applyAlignment="1">
      <alignment horizontal="center" vertical="center" wrapText="1"/>
    </xf>
    <xf numFmtId="0" fontId="5" fillId="11" borderId="0" xfId="0" applyFont="1" applyFill="1" applyAlignment="1">
      <alignment horizontal="center" vertical="center" wrapText="1"/>
    </xf>
    <xf numFmtId="0" fontId="5" fillId="12" borderId="0" xfId="0" applyFont="1" applyFill="1" applyAlignment="1">
      <alignment horizontal="center" vertical="center" wrapText="1"/>
    </xf>
    <xf numFmtId="2" fontId="5" fillId="12" borderId="0" xfId="0" applyNumberFormat="1" applyFont="1" applyFill="1" applyAlignment="1">
      <alignment horizontal="center" vertical="center" wrapText="1"/>
    </xf>
    <xf numFmtId="44" fontId="5" fillId="12" borderId="0" xfId="0" applyNumberFormat="1" applyFont="1" applyFill="1" applyAlignment="1">
      <alignment horizontal="center" vertical="center" wrapText="1"/>
    </xf>
    <xf numFmtId="0" fontId="5" fillId="13" borderId="0" xfId="0" applyFont="1" applyFill="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0" fontId="4" fillId="0" borderId="1" xfId="0" applyFont="1" applyBorder="1" applyAlignment="1">
      <alignment horizontal="left"/>
    </xf>
    <xf numFmtId="0" fontId="6" fillId="0" borderId="1" xfId="0" applyFont="1" applyBorder="1" applyAlignment="1">
      <alignment horizontal="left"/>
    </xf>
    <xf numFmtId="1" fontId="6" fillId="0" borderId="1" xfId="0" applyNumberFormat="1" applyFont="1" applyBorder="1"/>
    <xf numFmtId="0" fontId="6" fillId="0" borderId="1" xfId="0" applyFont="1" applyBorder="1"/>
    <xf numFmtId="0" fontId="6" fillId="0" borderId="1" xfId="0" applyFont="1" applyBorder="1" applyAlignment="1">
      <alignment horizontal="right" vertical="center"/>
    </xf>
    <xf numFmtId="14" fontId="6" fillId="0" borderId="1" xfId="0" applyNumberFormat="1" applyFont="1" applyBorder="1" applyAlignment="1">
      <alignment horizontal="right"/>
    </xf>
    <xf numFmtId="3" fontId="7" fillId="0" borderId="1" xfId="0" applyNumberFormat="1" applyFont="1" applyBorder="1" applyAlignment="1">
      <alignment horizontal="left" wrapText="1"/>
    </xf>
    <xf numFmtId="0" fontId="6" fillId="0" borderId="1" xfId="0" applyFont="1" applyBorder="1" applyAlignment="1">
      <alignment horizontal="right"/>
    </xf>
    <xf numFmtId="0" fontId="8" fillId="0" borderId="1" xfId="4" applyFont="1" applyFill="1" applyBorder="1"/>
    <xf numFmtId="0" fontId="9" fillId="0" borderId="1" xfId="4" applyFont="1" applyFill="1" applyBorder="1" applyAlignment="1">
      <alignment horizontal="left" vertical="center"/>
    </xf>
    <xf numFmtId="0" fontId="6" fillId="0" borderId="1" xfId="0" applyFont="1" applyBorder="1" applyAlignment="1">
      <alignment horizontal="left" vertical="center"/>
    </xf>
    <xf numFmtId="14" fontId="6" fillId="0" borderId="1" xfId="0" applyNumberFormat="1" applyFont="1" applyBorder="1" applyAlignment="1">
      <alignment horizontal="right" vertical="center"/>
    </xf>
    <xf numFmtId="1" fontId="6" fillId="0" borderId="1" xfId="0" applyNumberFormat="1" applyFont="1" applyBorder="1" applyAlignment="1">
      <alignment horizontal="right" vertical="center"/>
    </xf>
    <xf numFmtId="49" fontId="6" fillId="0" borderId="1" xfId="0" applyNumberFormat="1" applyFont="1" applyBorder="1" applyAlignment="1">
      <alignment horizontal="left" vertical="center"/>
    </xf>
    <xf numFmtId="49" fontId="6" fillId="0" borderId="1" xfId="0" applyNumberFormat="1" applyFont="1" applyBorder="1" applyAlignment="1">
      <alignment horizontal="left"/>
    </xf>
    <xf numFmtId="0" fontId="6" fillId="2" borderId="1" xfId="0" applyFont="1" applyFill="1" applyBorder="1"/>
    <xf numFmtId="0" fontId="6" fillId="7" borderId="1" xfId="0" applyFont="1" applyFill="1" applyBorder="1"/>
    <xf numFmtId="44" fontId="6" fillId="7" borderId="1" xfId="2" applyFont="1" applyFill="1" applyBorder="1" applyAlignment="1">
      <alignment horizontal="center" vertical="center"/>
    </xf>
    <xf numFmtId="44" fontId="6" fillId="7" borderId="1" xfId="0" applyNumberFormat="1" applyFont="1" applyFill="1" applyBorder="1" applyAlignment="1">
      <alignment horizontal="center" vertical="center"/>
    </xf>
    <xf numFmtId="14" fontId="6" fillId="7" borderId="1" xfId="0" applyNumberFormat="1" applyFont="1" applyFill="1" applyBorder="1" applyAlignment="1">
      <alignment horizontal="right" vertical="center"/>
    </xf>
    <xf numFmtId="3" fontId="6" fillId="0" borderId="1" xfId="0" applyNumberFormat="1" applyFont="1" applyBorder="1"/>
    <xf numFmtId="0" fontId="0" fillId="0" borderId="1" xfId="0" applyBorder="1"/>
    <xf numFmtId="2" fontId="10" fillId="0" borderId="1" xfId="0" applyNumberFormat="1" applyFont="1" applyBorder="1"/>
    <xf numFmtId="10" fontId="10" fillId="0" borderId="1" xfId="3" applyNumberFormat="1" applyFont="1" applyBorder="1"/>
    <xf numFmtId="164" fontId="10" fillId="0" borderId="1" xfId="3" applyNumberFormat="1" applyFont="1" applyBorder="1"/>
    <xf numFmtId="164" fontId="10" fillId="0" borderId="1" xfId="1" applyNumberFormat="1" applyFont="1" applyBorder="1"/>
    <xf numFmtId="44" fontId="10" fillId="0" borderId="1" xfId="2" applyFont="1" applyBorder="1"/>
    <xf numFmtId="0" fontId="6" fillId="0" borderId="0" xfId="0" applyFont="1"/>
    <xf numFmtId="0" fontId="4" fillId="0" borderId="0" xfId="0" applyFont="1" applyAlignment="1">
      <alignment horizontal="left"/>
    </xf>
    <xf numFmtId="0" fontId="6" fillId="0" borderId="2" xfId="0" applyFont="1" applyBorder="1" applyAlignment="1">
      <alignment horizontal="right" vertical="center"/>
    </xf>
    <xf numFmtId="0" fontId="6" fillId="0" borderId="2" xfId="0" applyFont="1" applyBorder="1" applyAlignment="1">
      <alignment horizontal="left"/>
    </xf>
    <xf numFmtId="0" fontId="6" fillId="0" borderId="0" xfId="0" applyFont="1" applyAlignment="1">
      <alignment horizontal="left"/>
    </xf>
    <xf numFmtId="14" fontId="6" fillId="0" borderId="0" xfId="0" applyNumberFormat="1" applyFont="1" applyAlignment="1">
      <alignment horizontal="right"/>
    </xf>
    <xf numFmtId="3" fontId="7" fillId="0" borderId="0" xfId="0" applyNumberFormat="1" applyFont="1" applyAlignment="1">
      <alignment horizontal="left" wrapText="1"/>
    </xf>
    <xf numFmtId="0" fontId="6" fillId="0" borderId="0" xfId="0" applyFont="1" applyAlignment="1">
      <alignment horizontal="right"/>
    </xf>
    <xf numFmtId="0" fontId="6" fillId="0" borderId="0" xfId="0" applyFont="1" applyAlignment="1">
      <alignment vertical="center"/>
    </xf>
    <xf numFmtId="49" fontId="6" fillId="0" borderId="2" xfId="0" applyNumberFormat="1" applyFont="1" applyBorder="1" applyAlignment="1">
      <alignment horizontal="left" vertical="center"/>
    </xf>
    <xf numFmtId="49" fontId="6" fillId="0" borderId="2" xfId="0" applyNumberFormat="1" applyFont="1" applyBorder="1" applyAlignment="1">
      <alignment horizontal="left"/>
    </xf>
    <xf numFmtId="0" fontId="6" fillId="0" borderId="2" xfId="0" applyFont="1" applyBorder="1"/>
    <xf numFmtId="0" fontId="6" fillId="2" borderId="2" xfId="0" applyFont="1" applyFill="1" applyBorder="1"/>
    <xf numFmtId="0" fontId="6" fillId="7" borderId="2" xfId="0" applyFont="1" applyFill="1" applyBorder="1"/>
    <xf numFmtId="0" fontId="6" fillId="0" borderId="0" xfId="0" applyFont="1" applyAlignment="1">
      <alignment horizontal="right" vertical="center"/>
    </xf>
    <xf numFmtId="49" fontId="6" fillId="0" borderId="0" xfId="0" applyNumberFormat="1" applyFont="1" applyAlignment="1">
      <alignment horizontal="left" vertical="center"/>
    </xf>
    <xf numFmtId="49" fontId="6" fillId="0" borderId="0" xfId="0" applyNumberFormat="1" applyFont="1" applyAlignment="1">
      <alignment horizontal="left"/>
    </xf>
    <xf numFmtId="0" fontId="6" fillId="2" borderId="0" xfId="0" applyFont="1" applyFill="1"/>
    <xf numFmtId="0" fontId="6" fillId="7" borderId="0" xfId="0" applyFont="1" applyFill="1"/>
    <xf numFmtId="0" fontId="6" fillId="0" borderId="1" xfId="0" applyFont="1" applyBorder="1" applyAlignment="1">
      <alignment vertical="center"/>
    </xf>
    <xf numFmtId="3" fontId="6" fillId="0" borderId="1" xfId="0" applyNumberFormat="1" applyFont="1" applyBorder="1" applyAlignment="1">
      <alignment horizontal="right" vertical="center"/>
    </xf>
    <xf numFmtId="2" fontId="10" fillId="0" borderId="1" xfId="0" applyNumberFormat="1" applyFont="1" applyBorder="1" applyAlignment="1">
      <alignment horizontal="right" vertical="center"/>
    </xf>
    <xf numFmtId="0" fontId="4" fillId="0" borderId="1" xfId="0" applyFont="1" applyBorder="1" applyAlignment="1">
      <alignment horizontal="right"/>
    </xf>
    <xf numFmtId="1" fontId="11" fillId="0" borderId="1" xfId="0" applyNumberFormat="1" applyFont="1" applyBorder="1"/>
    <xf numFmtId="0" fontId="6" fillId="0" borderId="3" xfId="0" applyFont="1" applyBorder="1" applyAlignment="1">
      <alignment vertical="center"/>
    </xf>
    <xf numFmtId="49" fontId="6" fillId="2" borderId="1" xfId="0" applyNumberFormat="1" applyFont="1" applyFill="1" applyBorder="1" applyAlignment="1">
      <alignment horizontal="left"/>
    </xf>
    <xf numFmtId="44" fontId="6" fillId="0" borderId="1" xfId="2" applyFont="1" applyBorder="1" applyAlignment="1">
      <alignment horizontal="center" vertical="center"/>
    </xf>
    <xf numFmtId="44" fontId="6" fillId="0" borderId="1" xfId="0" applyNumberFormat="1" applyFont="1" applyBorder="1" applyAlignment="1">
      <alignment horizontal="center" vertical="center"/>
    </xf>
    <xf numFmtId="2" fontId="6" fillId="0" borderId="1" xfId="0" applyNumberFormat="1" applyFont="1" applyBorder="1" applyAlignment="1">
      <alignment horizontal="right" vertical="center"/>
    </xf>
    <xf numFmtId="10" fontId="10" fillId="0" borderId="1" xfId="3" applyNumberFormat="1" applyFont="1" applyFill="1" applyBorder="1" applyAlignment="1">
      <alignment horizontal="right" vertical="center"/>
    </xf>
    <xf numFmtId="165" fontId="10" fillId="0" borderId="1" xfId="1" applyNumberFormat="1" applyFont="1" applyFill="1" applyBorder="1"/>
    <xf numFmtId="44" fontId="10" fillId="0" borderId="1" xfId="2" applyFont="1" applyFill="1" applyBorder="1"/>
    <xf numFmtId="10" fontId="10" fillId="0" borderId="1" xfId="3" applyNumberFormat="1" applyFont="1" applyFill="1" applyBorder="1"/>
    <xf numFmtId="0" fontId="4" fillId="0" borderId="3" xfId="0" applyFont="1" applyBorder="1"/>
    <xf numFmtId="0" fontId="4" fillId="0" borderId="3" xfId="0" applyFont="1" applyBorder="1" applyAlignment="1">
      <alignment horizontal="right"/>
    </xf>
    <xf numFmtId="0" fontId="4" fillId="0" borderId="3" xfId="0" applyFont="1" applyBorder="1" applyAlignment="1">
      <alignment horizontal="left"/>
    </xf>
    <xf numFmtId="0" fontId="6" fillId="0" borderId="3" xfId="0" applyFont="1" applyBorder="1" applyAlignment="1">
      <alignment horizontal="left"/>
    </xf>
    <xf numFmtId="1" fontId="11" fillId="0" borderId="3" xfId="0" applyNumberFormat="1" applyFont="1" applyBorder="1"/>
    <xf numFmtId="0" fontId="6" fillId="0" borderId="3" xfId="0" applyFont="1" applyBorder="1"/>
    <xf numFmtId="0" fontId="6" fillId="0" borderId="3" xfId="0" applyFont="1" applyBorder="1" applyAlignment="1">
      <alignment horizontal="right" vertical="center"/>
    </xf>
    <xf numFmtId="14" fontId="6" fillId="0" borderId="3" xfId="0" applyNumberFormat="1" applyFont="1" applyBorder="1" applyAlignment="1">
      <alignment horizontal="right"/>
    </xf>
    <xf numFmtId="3" fontId="7" fillId="0" borderId="3" xfId="0" applyNumberFormat="1" applyFont="1" applyBorder="1" applyAlignment="1">
      <alignment horizontal="left" wrapText="1"/>
    </xf>
    <xf numFmtId="0" fontId="6" fillId="0" borderId="3" xfId="0" applyFont="1" applyBorder="1" applyAlignment="1">
      <alignment horizontal="right"/>
    </xf>
    <xf numFmtId="0" fontId="8" fillId="0" borderId="3" xfId="4" applyFont="1" applyFill="1" applyBorder="1"/>
    <xf numFmtId="0" fontId="9" fillId="0" borderId="3" xfId="4" applyFont="1" applyFill="1" applyBorder="1" applyAlignment="1">
      <alignment horizontal="left" vertical="center"/>
    </xf>
    <xf numFmtId="0" fontId="6" fillId="0" borderId="3" xfId="0" applyFont="1" applyBorder="1" applyAlignment="1">
      <alignment horizontal="left" vertical="center"/>
    </xf>
    <xf numFmtId="14" fontId="6" fillId="0" borderId="3" xfId="0" applyNumberFormat="1" applyFont="1" applyBorder="1" applyAlignment="1">
      <alignment horizontal="right" vertical="center"/>
    </xf>
    <xf numFmtId="1" fontId="6" fillId="0" borderId="3" xfId="0" applyNumberFormat="1" applyFont="1" applyBorder="1" applyAlignment="1">
      <alignment horizontal="right" vertical="center"/>
    </xf>
    <xf numFmtId="49" fontId="6" fillId="0" borderId="3" xfId="0" applyNumberFormat="1" applyFont="1" applyBorder="1" applyAlignment="1">
      <alignment horizontal="left" vertical="center"/>
    </xf>
    <xf numFmtId="49" fontId="6" fillId="0" borderId="3" xfId="0" applyNumberFormat="1" applyFont="1" applyBorder="1" applyAlignment="1">
      <alignment horizontal="left"/>
    </xf>
    <xf numFmtId="44" fontId="6" fillId="0" borderId="3" xfId="2" applyFont="1" applyFill="1" applyBorder="1" applyAlignment="1">
      <alignment horizontal="center" vertical="center"/>
    </xf>
    <xf numFmtId="44" fontId="6" fillId="0" borderId="3" xfId="0" applyNumberFormat="1" applyFont="1" applyBorder="1" applyAlignment="1">
      <alignment horizontal="center" vertical="center"/>
    </xf>
    <xf numFmtId="0" fontId="0" fillId="0" borderId="3" xfId="0" applyBorder="1"/>
    <xf numFmtId="2" fontId="10" fillId="0" borderId="3" xfId="0" applyNumberFormat="1" applyFont="1" applyBorder="1" applyAlignment="1">
      <alignment horizontal="right" vertical="center"/>
    </xf>
    <xf numFmtId="10" fontId="10" fillId="0" borderId="3" xfId="3" applyNumberFormat="1" applyFont="1" applyFill="1" applyBorder="1" applyAlignment="1">
      <alignment horizontal="right" vertical="center"/>
    </xf>
    <xf numFmtId="165" fontId="10" fillId="0" borderId="3" xfId="1" applyNumberFormat="1" applyFont="1" applyFill="1" applyBorder="1"/>
    <xf numFmtId="44" fontId="10" fillId="0" borderId="3" xfId="2" applyFont="1" applyFill="1" applyBorder="1"/>
    <xf numFmtId="10" fontId="3" fillId="0" borderId="3" xfId="4" applyNumberFormat="1" applyFill="1" applyBorder="1"/>
    <xf numFmtId="14" fontId="6" fillId="0" borderId="0" xfId="0" applyNumberFormat="1" applyFont="1" applyAlignment="1">
      <alignment horizontal="left" vertical="center"/>
    </xf>
    <xf numFmtId="14" fontId="6" fillId="0" borderId="0" xfId="0" applyNumberFormat="1" applyFont="1" applyAlignment="1">
      <alignment horizontal="left"/>
    </xf>
    <xf numFmtId="0" fontId="8" fillId="0" borderId="0" xfId="4" applyFont="1" applyFill="1"/>
    <xf numFmtId="14" fontId="6" fillId="0" borderId="1" xfId="0" applyNumberFormat="1" applyFont="1" applyBorder="1" applyAlignment="1">
      <alignment horizontal="left" vertical="center"/>
    </xf>
    <xf numFmtId="14" fontId="6" fillId="0" borderId="1" xfId="0" applyNumberFormat="1" applyFont="1" applyBorder="1" applyAlignment="1">
      <alignment horizontal="left"/>
    </xf>
    <xf numFmtId="14" fontId="6" fillId="0" borderId="1" xfId="0" applyNumberFormat="1" applyFont="1" applyBorder="1"/>
    <xf numFmtId="16" fontId="6" fillId="0" borderId="1" xfId="0" applyNumberFormat="1" applyFont="1" applyBorder="1" applyAlignment="1">
      <alignment horizontal="left"/>
    </xf>
    <xf numFmtId="10" fontId="6" fillId="0" borderId="1" xfId="0" applyNumberFormat="1" applyFont="1" applyBorder="1" applyAlignment="1">
      <alignment horizontal="right" vertical="center"/>
    </xf>
    <xf numFmtId="165" fontId="10" fillId="0" borderId="1" xfId="1" applyNumberFormat="1" applyFont="1" applyBorder="1"/>
    <xf numFmtId="1" fontId="4" fillId="0" borderId="0" xfId="0" applyNumberFormat="1" applyFont="1"/>
    <xf numFmtId="43" fontId="4" fillId="0" borderId="0" xfId="1" applyFont="1"/>
    <xf numFmtId="14" fontId="4" fillId="0" borderId="0" xfId="0" applyNumberFormat="1" applyFont="1"/>
    <xf numFmtId="0" fontId="2" fillId="0" borderId="0" xfId="0" applyFont="1"/>
    <xf numFmtId="3" fontId="4" fillId="0" borderId="0" xfId="0" applyNumberFormat="1" applyFont="1"/>
    <xf numFmtId="164" fontId="4" fillId="0" borderId="0" xfId="0" applyNumberFormat="1" applyFont="1"/>
    <xf numFmtId="44" fontId="4" fillId="0" borderId="0" xfId="2" applyFont="1"/>
    <xf numFmtId="0" fontId="3" fillId="0" borderId="0" xfId="4" applyAlignment="1">
      <alignment vertical="center"/>
    </xf>
    <xf numFmtId="0" fontId="12" fillId="0" borderId="0" xfId="0" applyFont="1" applyAlignment="1">
      <alignment vertical="center"/>
    </xf>
    <xf numFmtId="0" fontId="0" fillId="0" borderId="0" xfId="0" applyAlignment="1">
      <alignment vertical="center"/>
    </xf>
    <xf numFmtId="0" fontId="12" fillId="0" borderId="0" xfId="0" applyFont="1" applyAlignment="1">
      <alignment vertical="center" wrapText="1"/>
    </xf>
    <xf numFmtId="0" fontId="0" fillId="14" borderId="0" xfId="0" applyFill="1"/>
    <xf numFmtId="15" fontId="0" fillId="14" borderId="0" xfId="0" applyNumberFormat="1" applyFill="1"/>
    <xf numFmtId="17" fontId="12" fillId="0" borderId="0" xfId="4" applyNumberFormat="1" applyFont="1" applyAlignment="1">
      <alignment vertical="center" wrapText="1"/>
    </xf>
    <xf numFmtId="0" fontId="5" fillId="15" borderId="0" xfId="0" applyFont="1" applyFill="1" applyAlignment="1">
      <alignment horizontal="center" vertical="center" wrapText="1"/>
    </xf>
    <xf numFmtId="0" fontId="4" fillId="0" borderId="0" xfId="0" applyFont="1" applyAlignment="1">
      <alignment horizontal="center" vertical="center"/>
    </xf>
    <xf numFmtId="1" fontId="6" fillId="0" borderId="0" xfId="0" applyNumberFormat="1" applyFont="1"/>
    <xf numFmtId="14" fontId="6" fillId="0" borderId="0" xfId="0" applyNumberFormat="1" applyFont="1"/>
    <xf numFmtId="1" fontId="11" fillId="0" borderId="0" xfId="0" applyNumberFormat="1" applyFont="1"/>
    <xf numFmtId="0" fontId="5" fillId="16" borderId="0" xfId="0" applyFont="1" applyFill="1" applyAlignment="1">
      <alignment horizontal="center" vertical="center" wrapText="1"/>
    </xf>
    <xf numFmtId="0" fontId="2" fillId="0" borderId="4" xfId="0" applyFont="1" applyBorder="1"/>
    <xf numFmtId="0" fontId="13" fillId="0" borderId="0" xfId="0" applyFont="1"/>
    <xf numFmtId="0" fontId="0" fillId="0" borderId="5" xfId="0" applyBorder="1"/>
    <xf numFmtId="14" fontId="0" fillId="0" borderId="0" xfId="0" applyNumberFormat="1"/>
    <xf numFmtId="0" fontId="2" fillId="17" borderId="0" xfId="0" applyFont="1" applyFill="1"/>
    <xf numFmtId="0" fontId="1" fillId="0" borderId="9" xfId="5" applyBorder="1"/>
    <xf numFmtId="0" fontId="1" fillId="0" borderId="0" xfId="5"/>
    <xf numFmtId="0" fontId="1" fillId="0" borderId="10" xfId="5" applyBorder="1"/>
    <xf numFmtId="0" fontId="1" fillId="0" borderId="11" xfId="5" applyBorder="1"/>
    <xf numFmtId="0" fontId="2" fillId="0" borderId="0" xfId="5" applyFont="1" applyAlignment="1">
      <alignment horizontal="center"/>
    </xf>
    <xf numFmtId="0" fontId="2" fillId="0" borderId="6" xfId="5" applyFont="1" applyBorder="1"/>
    <xf numFmtId="0" fontId="15" fillId="0" borderId="9" xfId="5" applyFont="1" applyBorder="1"/>
    <xf numFmtId="0" fontId="2" fillId="0" borderId="9" xfId="5" applyFont="1" applyBorder="1"/>
    <xf numFmtId="0" fontId="2" fillId="0" borderId="11" xfId="5" applyFont="1" applyBorder="1"/>
    <xf numFmtId="0" fontId="14" fillId="0" borderId="9" xfId="5" applyFont="1" applyBorder="1"/>
    <xf numFmtId="0" fontId="14" fillId="0" borderId="11" xfId="5" applyFont="1" applyBorder="1"/>
    <xf numFmtId="0" fontId="1" fillId="0" borderId="9" xfId="6" applyBorder="1"/>
    <xf numFmtId="0" fontId="1" fillId="0" borderId="0" xfId="6"/>
    <xf numFmtId="0" fontId="1" fillId="0" borderId="10" xfId="6" applyBorder="1"/>
    <xf numFmtId="0" fontId="1" fillId="0" borderId="11" xfId="6" applyBorder="1"/>
    <xf numFmtId="0" fontId="2" fillId="0" borderId="0" xfId="6" applyFont="1" applyAlignment="1">
      <alignment horizontal="center"/>
    </xf>
    <xf numFmtId="0" fontId="2" fillId="0" borderId="6" xfId="6" applyFont="1" applyBorder="1"/>
    <xf numFmtId="0" fontId="15" fillId="0" borderId="9" xfId="6" applyFont="1" applyBorder="1"/>
    <xf numFmtId="0" fontId="2" fillId="0" borderId="9" xfId="6" applyFont="1" applyBorder="1"/>
    <xf numFmtId="0" fontId="2" fillId="0" borderId="11" xfId="6" applyFont="1" applyBorder="1"/>
    <xf numFmtId="0" fontId="14" fillId="0" borderId="9" xfId="6" applyFont="1" applyBorder="1"/>
    <xf numFmtId="0" fontId="14" fillId="0" borderId="11" xfId="6" applyFont="1" applyBorder="1"/>
    <xf numFmtId="0" fontId="1" fillId="0" borderId="9" xfId="7" applyBorder="1"/>
    <xf numFmtId="0" fontId="1" fillId="0" borderId="0" xfId="7"/>
    <xf numFmtId="0" fontId="1" fillId="0" borderId="10" xfId="7" applyBorder="1"/>
    <xf numFmtId="0" fontId="1" fillId="0" borderId="11" xfId="7" applyBorder="1"/>
    <xf numFmtId="0" fontId="2" fillId="0" borderId="0" xfId="7" applyFont="1" applyAlignment="1">
      <alignment horizontal="center"/>
    </xf>
    <xf numFmtId="0" fontId="2" fillId="0" borderId="6" xfId="7" applyFont="1" applyBorder="1"/>
    <xf numFmtId="0" fontId="15" fillId="0" borderId="9" xfId="7" applyFont="1" applyBorder="1"/>
    <xf numFmtId="0" fontId="2" fillId="0" borderId="9" xfId="7" applyFont="1" applyBorder="1"/>
    <xf numFmtId="0" fontId="2" fillId="0" borderId="11" xfId="7" applyFont="1" applyBorder="1"/>
    <xf numFmtId="0" fontId="14" fillId="0" borderId="9" xfId="7" applyFont="1" applyBorder="1"/>
    <xf numFmtId="0" fontId="14" fillId="0" borderId="11" xfId="7" applyFont="1" applyBorder="1"/>
    <xf numFmtId="0" fontId="1" fillId="0" borderId="9" xfId="8" applyBorder="1"/>
    <xf numFmtId="0" fontId="1" fillId="0" borderId="0" xfId="8"/>
    <xf numFmtId="0" fontId="1" fillId="0" borderId="10" xfId="8" applyBorder="1"/>
    <xf numFmtId="0" fontId="1" fillId="0" borderId="11" xfId="8" applyBorder="1"/>
    <xf numFmtId="0" fontId="2" fillId="0" borderId="0" xfId="8" applyFont="1" applyAlignment="1">
      <alignment horizontal="center"/>
    </xf>
    <xf numFmtId="0" fontId="2" fillId="0" borderId="6" xfId="8" applyFont="1" applyBorder="1"/>
    <xf numFmtId="0" fontId="15" fillId="0" borderId="9" xfId="8" applyFont="1" applyBorder="1"/>
    <xf numFmtId="0" fontId="2" fillId="0" borderId="9" xfId="8" applyFont="1" applyBorder="1"/>
    <xf numFmtId="0" fontId="2" fillId="0" borderId="11" xfId="8" applyFont="1" applyBorder="1"/>
    <xf numFmtId="0" fontId="14" fillId="0" borderId="9" xfId="8" applyFont="1" applyBorder="1"/>
    <xf numFmtId="0" fontId="14" fillId="0" borderId="11" xfId="8" applyFont="1" applyBorder="1"/>
    <xf numFmtId="0" fontId="16" fillId="17" borderId="0" xfId="0" applyFont="1" applyFill="1"/>
    <xf numFmtId="0" fontId="1" fillId="0" borderId="9" xfId="9" applyBorder="1"/>
    <xf numFmtId="0" fontId="1" fillId="0" borderId="0" xfId="9"/>
    <xf numFmtId="0" fontId="1" fillId="0" borderId="10" xfId="9" applyBorder="1"/>
    <xf numFmtId="0" fontId="1" fillId="0" borderId="11" xfId="9" applyBorder="1"/>
    <xf numFmtId="0" fontId="2" fillId="0" borderId="0" xfId="9" applyFont="1" applyAlignment="1">
      <alignment horizontal="center"/>
    </xf>
    <xf numFmtId="0" fontId="2" fillId="0" borderId="6" xfId="9" applyFont="1" applyBorder="1"/>
    <xf numFmtId="0" fontId="15" fillId="0" borderId="9" xfId="9" applyFont="1" applyBorder="1"/>
    <xf numFmtId="0" fontId="2" fillId="0" borderId="9" xfId="9" applyFont="1" applyBorder="1"/>
    <xf numFmtId="0" fontId="2" fillId="0" borderId="11" xfId="9" applyFont="1" applyBorder="1"/>
    <xf numFmtId="0" fontId="14" fillId="0" borderId="9" xfId="9" applyFont="1" applyBorder="1"/>
    <xf numFmtId="0" fontId="14" fillId="0" borderId="11" xfId="9" applyFont="1" applyBorder="1"/>
    <xf numFmtId="0" fontId="14" fillId="0" borderId="0" xfId="10" applyFont="1"/>
    <xf numFmtId="0" fontId="14" fillId="0" borderId="0" xfId="10" applyFont="1" applyAlignment="1">
      <alignment horizontal="center"/>
    </xf>
    <xf numFmtId="0" fontId="1" fillId="0" borderId="9" xfId="11" applyBorder="1"/>
    <xf numFmtId="0" fontId="1" fillId="0" borderId="0" xfId="11"/>
    <xf numFmtId="0" fontId="1" fillId="0" borderId="10" xfId="11" applyBorder="1"/>
    <xf numFmtId="0" fontId="14" fillId="0" borderId="0" xfId="11" applyFont="1" applyAlignment="1">
      <alignment horizontal="center"/>
    </xf>
    <xf numFmtId="0" fontId="1" fillId="0" borderId="11" xfId="11" applyBorder="1"/>
    <xf numFmtId="0" fontId="2" fillId="0" borderId="0" xfId="11" applyFont="1" applyAlignment="1">
      <alignment horizontal="center"/>
    </xf>
    <xf numFmtId="0" fontId="2" fillId="0" borderId="6" xfId="11" applyFont="1" applyBorder="1"/>
    <xf numFmtId="0" fontId="15" fillId="0" borderId="9" xfId="11" applyFont="1" applyBorder="1"/>
    <xf numFmtId="0" fontId="2" fillId="0" borderId="9" xfId="11" applyFont="1" applyBorder="1"/>
    <xf numFmtId="0" fontId="2" fillId="0" borderId="11" xfId="11" applyFont="1" applyBorder="1"/>
    <xf numFmtId="0" fontId="14" fillId="0" borderId="9" xfId="11" applyFont="1" applyBorder="1"/>
    <xf numFmtId="0" fontId="14" fillId="0" borderId="11" xfId="11" applyFont="1" applyBorder="1"/>
    <xf numFmtId="0" fontId="14" fillId="0" borderId="0" xfId="11" applyFont="1"/>
    <xf numFmtId="0" fontId="16" fillId="17" borderId="0" xfId="11" applyFont="1" applyFill="1"/>
    <xf numFmtId="0" fontId="1" fillId="0" borderId="9" xfId="12" applyBorder="1"/>
    <xf numFmtId="0" fontId="1" fillId="0" borderId="0" xfId="12"/>
    <xf numFmtId="0" fontId="1" fillId="0" borderId="10" xfId="12" applyBorder="1"/>
    <xf numFmtId="0" fontId="1" fillId="0" borderId="11" xfId="12" applyBorder="1"/>
    <xf numFmtId="0" fontId="2" fillId="0" borderId="0" xfId="12" applyFont="1" applyAlignment="1">
      <alignment horizontal="center"/>
    </xf>
    <xf numFmtId="0" fontId="2" fillId="0" borderId="6" xfId="12" applyFont="1" applyBorder="1"/>
    <xf numFmtId="0" fontId="15" fillId="0" borderId="9" xfId="12" applyFont="1" applyBorder="1"/>
    <xf numFmtId="0" fontId="2" fillId="0" borderId="9" xfId="12" applyFont="1" applyBorder="1"/>
    <xf numFmtId="0" fontId="2" fillId="0" borderId="11" xfId="12" applyFont="1" applyBorder="1"/>
    <xf numFmtId="0" fontId="14" fillId="0" borderId="9" xfId="12" applyFont="1" applyBorder="1"/>
    <xf numFmtId="0" fontId="14" fillId="0" borderId="11" xfId="12" applyFont="1" applyBorder="1"/>
    <xf numFmtId="0" fontId="0" fillId="0" borderId="9" xfId="13" applyFont="1" applyBorder="1"/>
    <xf numFmtId="0" fontId="0" fillId="0" borderId="0" xfId="13" applyFont="1"/>
    <xf numFmtId="0" fontId="0" fillId="0" borderId="10" xfId="13" applyFont="1" applyBorder="1"/>
    <xf numFmtId="0" fontId="0" fillId="0" borderId="11" xfId="13" applyFont="1" applyBorder="1"/>
    <xf numFmtId="0" fontId="2" fillId="0" borderId="0" xfId="13" applyFont="1" applyAlignment="1">
      <alignment horizontal="center"/>
    </xf>
    <xf numFmtId="0" fontId="2" fillId="0" borderId="6" xfId="13" applyFont="1" applyBorder="1"/>
    <xf numFmtId="0" fontId="15" fillId="0" borderId="9" xfId="13" applyFont="1" applyBorder="1"/>
    <xf numFmtId="0" fontId="2" fillId="0" borderId="9" xfId="13" applyFont="1" applyBorder="1"/>
    <xf numFmtId="0" fontId="2" fillId="0" borderId="11" xfId="13" applyFont="1" applyBorder="1"/>
    <xf numFmtId="0" fontId="14" fillId="0" borderId="9" xfId="13" applyFont="1" applyBorder="1"/>
    <xf numFmtId="0" fontId="14" fillId="0" borderId="11" xfId="13" applyFont="1" applyBorder="1"/>
    <xf numFmtId="6" fontId="0" fillId="0" borderId="0" xfId="0" applyNumberFormat="1"/>
    <xf numFmtId="17" fontId="0" fillId="0" borderId="0" xfId="0" applyNumberFormat="1"/>
    <xf numFmtId="166" fontId="17" fillId="0" borderId="0" xfId="1" applyNumberFormat="1" applyFont="1" applyFill="1" applyBorder="1"/>
    <xf numFmtId="166" fontId="17" fillId="0" borderId="0" xfId="2" applyNumberFormat="1" applyFont="1"/>
    <xf numFmtId="166" fontId="18" fillId="0" borderId="0" xfId="2" applyNumberFormat="1" applyFont="1"/>
    <xf numFmtId="0" fontId="3" fillId="0" borderId="0" xfId="4"/>
    <xf numFmtId="0" fontId="19" fillId="0" borderId="0" xfId="0" applyFont="1"/>
    <xf numFmtId="16" fontId="0" fillId="0" borderId="0" xfId="0" applyNumberFormat="1"/>
    <xf numFmtId="15" fontId="0" fillId="0" borderId="0" xfId="0" applyNumberFormat="1"/>
    <xf numFmtId="166" fontId="0" fillId="0" borderId="0" xfId="0" applyNumberFormat="1"/>
    <xf numFmtId="166" fontId="3" fillId="0" borderId="0" xfId="4" applyNumberFormat="1"/>
    <xf numFmtId="1" fontId="0" fillId="0" borderId="0" xfId="0" applyNumberFormat="1"/>
    <xf numFmtId="167" fontId="0" fillId="0" borderId="0" xfId="0" applyNumberFormat="1"/>
    <xf numFmtId="168" fontId="0" fillId="0" borderId="0" xfId="0" applyNumberFormat="1"/>
    <xf numFmtId="166" fontId="0" fillId="2" borderId="0" xfId="0" applyNumberFormat="1" applyFill="1"/>
    <xf numFmtId="44" fontId="0" fillId="0" borderId="0" xfId="2" applyFont="1"/>
    <xf numFmtId="0" fontId="3" fillId="2" borderId="0" xfId="4" applyFill="1"/>
    <xf numFmtId="0" fontId="2" fillId="18" borderId="0" xfId="0" applyFont="1" applyFill="1"/>
    <xf numFmtId="169" fontId="0" fillId="0" borderId="0" xfId="0" applyNumberFormat="1"/>
    <xf numFmtId="169" fontId="0" fillId="2" borderId="0" xfId="0" applyNumberFormat="1" applyFill="1"/>
    <xf numFmtId="170" fontId="0" fillId="18" borderId="0" xfId="0" applyNumberFormat="1" applyFill="1"/>
    <xf numFmtId="0" fontId="20" fillId="0" borderId="0" xfId="0" applyFont="1"/>
    <xf numFmtId="0" fontId="0" fillId="19" borderId="0" xfId="0" applyFill="1"/>
    <xf numFmtId="167" fontId="0" fillId="19" borderId="0" xfId="0" applyNumberFormat="1" applyFill="1"/>
    <xf numFmtId="0" fontId="3" fillId="19" borderId="0" xfId="4" applyFill="1"/>
    <xf numFmtId="0" fontId="0" fillId="2" borderId="0" xfId="0" applyFill="1"/>
    <xf numFmtId="44" fontId="0" fillId="19" borderId="0" xfId="2" applyFont="1" applyFill="1"/>
    <xf numFmtId="170" fontId="0" fillId="19" borderId="0" xfId="0" applyNumberFormat="1" applyFill="1"/>
    <xf numFmtId="8" fontId="0" fillId="0" borderId="0" xfId="0" applyNumberFormat="1"/>
    <xf numFmtId="170" fontId="0" fillId="0" borderId="0" xfId="0" applyNumberFormat="1"/>
    <xf numFmtId="44" fontId="0" fillId="0" borderId="0" xfId="0" applyNumberFormat="1"/>
    <xf numFmtId="0" fontId="6" fillId="0" borderId="2"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1" xfId="0" applyFont="1" applyBorder="1" applyAlignment="1">
      <alignment horizontal="right" vertical="center"/>
    </xf>
    <xf numFmtId="0" fontId="8" fillId="0" borderId="2" xfId="4" applyFont="1" applyFill="1" applyBorder="1" applyAlignment="1">
      <alignment horizontal="right" vertical="center"/>
    </xf>
    <xf numFmtId="0" fontId="8" fillId="0" borderId="0" xfId="4" applyFont="1" applyFill="1" applyBorder="1" applyAlignment="1">
      <alignment horizontal="right" vertical="center"/>
    </xf>
    <xf numFmtId="0" fontId="8" fillId="0" borderId="1" xfId="4" applyFont="1" applyFill="1" applyBorder="1" applyAlignment="1">
      <alignment horizontal="right" vertical="center"/>
    </xf>
    <xf numFmtId="0" fontId="9" fillId="0" borderId="2" xfId="4" applyFont="1" applyFill="1" applyBorder="1" applyAlignment="1">
      <alignment horizontal="left" vertical="center"/>
    </xf>
    <xf numFmtId="0" fontId="9" fillId="0" borderId="0" xfId="4" applyFont="1" applyFill="1" applyBorder="1" applyAlignment="1">
      <alignment horizontal="left" vertical="center"/>
    </xf>
    <xf numFmtId="0" fontId="9" fillId="0" borderId="1" xfId="4" applyFont="1" applyFill="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right" vertical="center"/>
    </xf>
    <xf numFmtId="0" fontId="4" fillId="0" borderId="0" xfId="0" applyFont="1" applyAlignment="1">
      <alignment horizontal="right" vertical="center"/>
    </xf>
    <xf numFmtId="0" fontId="4" fillId="0" borderId="1" xfId="0" applyFont="1" applyBorder="1" applyAlignment="1">
      <alignment horizontal="right" vertical="center"/>
    </xf>
    <xf numFmtId="1" fontId="6" fillId="0" borderId="2" xfId="0" applyNumberFormat="1" applyFont="1" applyBorder="1" applyAlignment="1">
      <alignment horizontal="right" vertical="center"/>
    </xf>
    <xf numFmtId="1" fontId="6" fillId="0" borderId="0" xfId="0" applyNumberFormat="1" applyFont="1" applyAlignment="1">
      <alignment horizontal="right" vertical="center"/>
    </xf>
    <xf numFmtId="1" fontId="6" fillId="0" borderId="1" xfId="0" applyNumberFormat="1" applyFont="1" applyBorder="1" applyAlignment="1">
      <alignment horizontal="right" vertical="center"/>
    </xf>
    <xf numFmtId="3" fontId="6" fillId="0" borderId="2" xfId="0" applyNumberFormat="1" applyFont="1" applyBorder="1" applyAlignment="1">
      <alignment horizontal="right" vertical="center"/>
    </xf>
    <xf numFmtId="3" fontId="6" fillId="0" borderId="0" xfId="0" applyNumberFormat="1" applyFont="1" applyAlignment="1">
      <alignment horizontal="right" vertical="center"/>
    </xf>
    <xf numFmtId="3" fontId="6" fillId="0" borderId="1" xfId="0" applyNumberFormat="1" applyFont="1" applyBorder="1" applyAlignment="1">
      <alignment horizontal="right" vertical="center"/>
    </xf>
    <xf numFmtId="14" fontId="6" fillId="0" borderId="2" xfId="0" applyNumberFormat="1" applyFont="1" applyBorder="1" applyAlignment="1">
      <alignment horizontal="right" vertical="center"/>
    </xf>
    <xf numFmtId="14" fontId="6" fillId="0" borderId="0" xfId="0" applyNumberFormat="1" applyFont="1" applyAlignment="1">
      <alignment horizontal="right" vertical="center"/>
    </xf>
    <xf numFmtId="14" fontId="6" fillId="0" borderId="1" xfId="0" applyNumberFormat="1" applyFont="1" applyBorder="1" applyAlignment="1">
      <alignment horizontal="right" vertical="center"/>
    </xf>
    <xf numFmtId="44" fontId="6" fillId="7" borderId="2" xfId="2" applyFont="1" applyFill="1" applyBorder="1" applyAlignment="1">
      <alignment horizontal="center" vertical="center"/>
    </xf>
    <xf numFmtId="44" fontId="6" fillId="7" borderId="0" xfId="2" applyFont="1" applyFill="1" applyBorder="1" applyAlignment="1">
      <alignment horizontal="center" vertical="center"/>
    </xf>
    <xf numFmtId="44" fontId="6" fillId="7" borderId="1" xfId="2" applyFont="1" applyFill="1" applyBorder="1" applyAlignment="1">
      <alignment horizontal="center" vertical="center"/>
    </xf>
    <xf numFmtId="165" fontId="10" fillId="0" borderId="2" xfId="1" applyNumberFormat="1" applyFont="1" applyBorder="1" applyAlignment="1">
      <alignment horizontal="right" vertical="center"/>
    </xf>
    <xf numFmtId="165" fontId="10" fillId="0" borderId="0" xfId="1" applyNumberFormat="1" applyFont="1" applyBorder="1" applyAlignment="1">
      <alignment horizontal="right" vertical="center"/>
    </xf>
    <xf numFmtId="165" fontId="10" fillId="0" borderId="1" xfId="1" applyNumberFormat="1" applyFont="1" applyBorder="1" applyAlignment="1">
      <alignment horizontal="right" vertical="center"/>
    </xf>
    <xf numFmtId="44" fontId="10" fillId="0" borderId="2" xfId="2" applyFont="1" applyBorder="1" applyAlignment="1">
      <alignment horizontal="center"/>
    </xf>
    <xf numFmtId="44" fontId="10" fillId="0" borderId="0" xfId="2" applyFont="1" applyBorder="1" applyAlignment="1">
      <alignment horizontal="center"/>
    </xf>
    <xf numFmtId="44" fontId="10" fillId="0" borderId="1" xfId="2" applyFont="1" applyBorder="1" applyAlignment="1">
      <alignment horizontal="center"/>
    </xf>
    <xf numFmtId="10" fontId="10" fillId="0" borderId="2" xfId="3" applyNumberFormat="1" applyFont="1" applyBorder="1" applyAlignment="1">
      <alignment horizontal="left"/>
    </xf>
    <xf numFmtId="10" fontId="10" fillId="0" borderId="0" xfId="3" applyNumberFormat="1" applyFont="1" applyBorder="1" applyAlignment="1">
      <alignment horizontal="left"/>
    </xf>
    <xf numFmtId="10" fontId="10" fillId="0" borderId="1" xfId="3" applyNumberFormat="1" applyFont="1" applyBorder="1" applyAlignment="1">
      <alignment horizontal="left"/>
    </xf>
    <xf numFmtId="1" fontId="11" fillId="0" borderId="2" xfId="0" applyNumberFormat="1" applyFont="1" applyBorder="1" applyAlignment="1">
      <alignment horizontal="right" vertical="center"/>
    </xf>
    <xf numFmtId="1" fontId="11" fillId="0" borderId="1" xfId="0" applyNumberFormat="1" applyFont="1" applyBorder="1" applyAlignment="1">
      <alignment horizontal="right" vertical="center"/>
    </xf>
    <xf numFmtId="2" fontId="10" fillId="0" borderId="2" xfId="0" applyNumberFormat="1" applyFont="1" applyBorder="1" applyAlignment="1">
      <alignment horizontal="right" vertical="center"/>
    </xf>
    <xf numFmtId="2" fontId="10" fillId="0" borderId="0" xfId="0" applyNumberFormat="1" applyFont="1" applyAlignment="1">
      <alignment horizontal="right" vertical="center"/>
    </xf>
    <xf numFmtId="2" fontId="10" fillId="0" borderId="1" xfId="0" applyNumberFormat="1" applyFont="1" applyBorder="1" applyAlignment="1">
      <alignment horizontal="right" vertical="center"/>
    </xf>
    <xf numFmtId="10" fontId="10" fillId="0" borderId="2" xfId="3" applyNumberFormat="1" applyFont="1" applyBorder="1" applyAlignment="1">
      <alignment horizontal="right" vertical="center"/>
    </xf>
    <xf numFmtId="10" fontId="10" fillId="0" borderId="0" xfId="3" applyNumberFormat="1" applyFont="1" applyBorder="1" applyAlignment="1">
      <alignment horizontal="right" vertical="center"/>
    </xf>
    <xf numFmtId="10" fontId="10" fillId="0" borderId="1" xfId="3" applyNumberFormat="1" applyFont="1" applyBorder="1" applyAlignment="1">
      <alignment horizontal="right" vertical="center"/>
    </xf>
    <xf numFmtId="14" fontId="6" fillId="7" borderId="2" xfId="0" applyNumberFormat="1" applyFont="1" applyFill="1" applyBorder="1" applyAlignment="1">
      <alignment horizontal="right" vertical="center"/>
    </xf>
    <xf numFmtId="14" fontId="6" fillId="7" borderId="0" xfId="0" applyNumberFormat="1" applyFont="1" applyFill="1" applyAlignment="1">
      <alignment horizontal="right" vertical="center"/>
    </xf>
    <xf numFmtId="14" fontId="6" fillId="7" borderId="1" xfId="0" applyNumberFormat="1" applyFont="1" applyFill="1" applyBorder="1" applyAlignment="1">
      <alignment horizontal="right" vertical="center"/>
    </xf>
    <xf numFmtId="44" fontId="10" fillId="0" borderId="2" xfId="2" applyFont="1" applyFill="1" applyBorder="1" applyAlignment="1">
      <alignment horizontal="center"/>
    </xf>
    <xf numFmtId="44" fontId="10" fillId="0" borderId="1" xfId="2" applyFont="1" applyFill="1" applyBorder="1" applyAlignment="1">
      <alignment horizontal="center"/>
    </xf>
    <xf numFmtId="10" fontId="10" fillId="0" borderId="2" xfId="3" applyNumberFormat="1" applyFont="1" applyFill="1" applyBorder="1" applyAlignment="1">
      <alignment horizontal="center"/>
    </xf>
    <xf numFmtId="10" fontId="10" fillId="0" borderId="1" xfId="3" applyNumberFormat="1" applyFont="1" applyFill="1" applyBorder="1" applyAlignment="1">
      <alignment horizontal="center"/>
    </xf>
    <xf numFmtId="10" fontId="10" fillId="0" borderId="2" xfId="3" applyNumberFormat="1" applyFont="1" applyFill="1" applyBorder="1" applyAlignment="1">
      <alignment horizontal="right" vertical="center"/>
    </xf>
    <xf numFmtId="10" fontId="10" fillId="0" borderId="1" xfId="3" applyNumberFormat="1" applyFont="1" applyFill="1" applyBorder="1" applyAlignment="1">
      <alignment horizontal="right" vertical="center"/>
    </xf>
    <xf numFmtId="165" fontId="10" fillId="0" borderId="2" xfId="1" applyNumberFormat="1" applyFont="1" applyFill="1" applyBorder="1" applyAlignment="1">
      <alignment horizontal="center"/>
    </xf>
    <xf numFmtId="165" fontId="10" fillId="0" borderId="1" xfId="1" applyNumberFormat="1" applyFont="1" applyFill="1" applyBorder="1" applyAlignment="1">
      <alignment horizontal="center"/>
    </xf>
    <xf numFmtId="0" fontId="0" fillId="0" borderId="0" xfId="0" applyAlignment="1">
      <alignment horizontal="left" vertical="center"/>
    </xf>
    <xf numFmtId="0" fontId="0" fillId="0" borderId="1" xfId="0" applyBorder="1" applyAlignment="1">
      <alignment horizontal="left" vertical="center"/>
    </xf>
    <xf numFmtId="44" fontId="6" fillId="0" borderId="2" xfId="2" applyFont="1" applyBorder="1" applyAlignment="1">
      <alignment horizontal="center" vertical="center"/>
    </xf>
    <xf numFmtId="44" fontId="6" fillId="0" borderId="1" xfId="2" applyFont="1" applyBorder="1" applyAlignment="1">
      <alignment horizontal="center" vertical="center"/>
    </xf>
    <xf numFmtId="44" fontId="6" fillId="0" borderId="2" xfId="0" applyNumberFormat="1" applyFont="1" applyBorder="1" applyAlignment="1">
      <alignment horizontal="center" vertical="center"/>
    </xf>
    <xf numFmtId="44" fontId="6" fillId="0" borderId="1" xfId="0" applyNumberFormat="1" applyFont="1" applyBorder="1" applyAlignment="1">
      <alignment horizontal="center" vertical="center"/>
    </xf>
    <xf numFmtId="44" fontId="6" fillId="0" borderId="2" xfId="2" applyFont="1" applyFill="1" applyBorder="1" applyAlignment="1">
      <alignment horizontal="center" vertical="center"/>
    </xf>
    <xf numFmtId="44" fontId="6" fillId="0" borderId="1" xfId="2" applyFont="1" applyFill="1" applyBorder="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165" fontId="6" fillId="0" borderId="2" xfId="1" applyNumberFormat="1" applyFont="1" applyFill="1" applyBorder="1" applyAlignment="1">
      <alignment horizontal="center"/>
    </xf>
    <xf numFmtId="165" fontId="6" fillId="0" borderId="1" xfId="1" applyNumberFormat="1" applyFont="1" applyFill="1" applyBorder="1" applyAlignment="1">
      <alignment horizontal="center"/>
    </xf>
    <xf numFmtId="44" fontId="6" fillId="0" borderId="2" xfId="2" applyFont="1" applyFill="1" applyBorder="1" applyAlignment="1">
      <alignment horizontal="center"/>
    </xf>
    <xf numFmtId="44" fontId="6" fillId="0" borderId="1" xfId="2" applyFont="1" applyFill="1" applyBorder="1" applyAlignment="1">
      <alignment horizontal="center"/>
    </xf>
    <xf numFmtId="0" fontId="6" fillId="0" borderId="2" xfId="0" applyFont="1" applyBorder="1" applyAlignment="1">
      <alignment horizontal="left"/>
    </xf>
    <xf numFmtId="0" fontId="6" fillId="0" borderId="1" xfId="0" applyFont="1" applyBorder="1" applyAlignment="1">
      <alignment horizontal="left"/>
    </xf>
    <xf numFmtId="165" fontId="4" fillId="0" borderId="2" xfId="1" applyNumberFormat="1" applyFont="1" applyBorder="1" applyAlignment="1">
      <alignment horizontal="center"/>
    </xf>
    <xf numFmtId="0" fontId="2" fillId="0" borderId="6" xfId="5" applyFont="1" applyBorder="1" applyAlignment="1">
      <alignment horizontal="center"/>
    </xf>
    <xf numFmtId="0" fontId="2" fillId="0" borderId="7" xfId="5" applyFont="1" applyBorder="1" applyAlignment="1">
      <alignment horizontal="center"/>
    </xf>
    <xf numFmtId="0" fontId="2" fillId="0" borderId="8" xfId="5" applyFont="1" applyBorder="1" applyAlignment="1">
      <alignment horizontal="center"/>
    </xf>
    <xf numFmtId="0" fontId="14" fillId="0" borderId="0" xfId="5" applyFont="1" applyAlignment="1">
      <alignment horizontal="center"/>
    </xf>
    <xf numFmtId="0" fontId="14" fillId="0" borderId="10" xfId="5" applyFont="1" applyBorder="1" applyAlignment="1">
      <alignment horizontal="center"/>
    </xf>
    <xf numFmtId="0" fontId="2" fillId="0" borderId="12" xfId="5" applyFont="1" applyBorder="1" applyAlignment="1">
      <alignment horizontal="center"/>
    </xf>
    <xf numFmtId="0" fontId="2" fillId="0" borderId="13" xfId="5" applyFont="1" applyBorder="1" applyAlignment="1">
      <alignment horizontal="center"/>
    </xf>
    <xf numFmtId="0" fontId="1" fillId="0" borderId="0" xfId="5" applyAlignment="1">
      <alignment horizontal="center"/>
    </xf>
    <xf numFmtId="0" fontId="1" fillId="0" borderId="10" xfId="5" applyBorder="1" applyAlignment="1">
      <alignment horizontal="center"/>
    </xf>
    <xf numFmtId="0" fontId="2" fillId="0" borderId="0" xfId="5" applyFont="1" applyAlignment="1">
      <alignment horizontal="center"/>
    </xf>
    <xf numFmtId="0" fontId="2" fillId="0" borderId="10" xfId="5" applyFont="1" applyBorder="1" applyAlignment="1">
      <alignment horizontal="center"/>
    </xf>
    <xf numFmtId="0" fontId="15" fillId="0" borderId="0" xfId="5" applyFont="1" applyAlignment="1">
      <alignment horizontal="center"/>
    </xf>
    <xf numFmtId="0" fontId="15" fillId="0" borderId="10" xfId="5" applyFont="1" applyBorder="1" applyAlignment="1">
      <alignment horizontal="center"/>
    </xf>
    <xf numFmtId="0" fontId="2" fillId="0" borderId="7" xfId="6" applyFont="1" applyBorder="1" applyAlignment="1">
      <alignment horizontal="center"/>
    </xf>
    <xf numFmtId="0" fontId="2" fillId="0" borderId="8" xfId="6" applyFont="1" applyBorder="1" applyAlignment="1">
      <alignment horizontal="center"/>
    </xf>
    <xf numFmtId="0" fontId="15" fillId="0" borderId="0" xfId="6" applyFont="1" applyAlignment="1">
      <alignment horizontal="center"/>
    </xf>
    <xf numFmtId="0" fontId="15" fillId="0" borderId="10" xfId="6" applyFont="1" applyBorder="1" applyAlignment="1">
      <alignment horizontal="center"/>
    </xf>
    <xf numFmtId="0" fontId="1" fillId="0" borderId="0" xfId="6" applyAlignment="1">
      <alignment horizontal="center"/>
    </xf>
    <xf numFmtId="0" fontId="1" fillId="0" borderId="10" xfId="6" applyBorder="1" applyAlignment="1">
      <alignment horizontal="center"/>
    </xf>
    <xf numFmtId="0" fontId="14" fillId="0" borderId="12" xfId="5" applyFont="1" applyBorder="1" applyAlignment="1">
      <alignment horizontal="center"/>
    </xf>
    <xf numFmtId="0" fontId="14" fillId="0" borderId="13" xfId="5" applyFont="1" applyBorder="1" applyAlignment="1">
      <alignment horizontal="center"/>
    </xf>
    <xf numFmtId="0" fontId="2" fillId="0" borderId="6" xfId="6" applyFont="1" applyBorder="1" applyAlignment="1">
      <alignment horizontal="center"/>
    </xf>
    <xf numFmtId="0" fontId="14" fillId="0" borderId="0" xfId="6" applyFont="1" applyAlignment="1">
      <alignment horizontal="center"/>
    </xf>
    <xf numFmtId="0" fontId="14" fillId="0" borderId="10" xfId="6" applyFont="1" applyBorder="1" applyAlignment="1">
      <alignment horizontal="center"/>
    </xf>
    <xf numFmtId="0" fontId="2" fillId="0" borderId="12" xfId="6" applyFont="1" applyBorder="1" applyAlignment="1">
      <alignment horizontal="center"/>
    </xf>
    <xf numFmtId="0" fontId="2" fillId="0" borderId="13" xfId="6" applyFont="1" applyBorder="1" applyAlignment="1">
      <alignment horizontal="center"/>
    </xf>
    <xf numFmtId="0" fontId="2" fillId="0" borderId="0" xfId="6" applyFont="1" applyAlignment="1">
      <alignment horizontal="center"/>
    </xf>
    <xf numFmtId="0" fontId="2" fillId="0" borderId="10" xfId="6" applyFont="1" applyBorder="1" applyAlignment="1">
      <alignment horizontal="center"/>
    </xf>
    <xf numFmtId="0" fontId="14" fillId="0" borderId="12" xfId="6" applyFont="1" applyBorder="1" applyAlignment="1">
      <alignment horizontal="center"/>
    </xf>
    <xf numFmtId="0" fontId="14" fillId="0" borderId="13" xfId="6" applyFont="1" applyBorder="1" applyAlignment="1">
      <alignment horizontal="center"/>
    </xf>
    <xf numFmtId="0" fontId="2" fillId="0" borderId="6" xfId="7" applyFont="1" applyBorder="1" applyAlignment="1">
      <alignment horizontal="center"/>
    </xf>
    <xf numFmtId="0" fontId="2" fillId="0" borderId="7" xfId="7" applyFont="1" applyBorder="1" applyAlignment="1">
      <alignment horizontal="center"/>
    </xf>
    <xf numFmtId="0" fontId="2" fillId="0" borderId="8" xfId="7" applyFont="1" applyBorder="1" applyAlignment="1">
      <alignment horizontal="center"/>
    </xf>
    <xf numFmtId="0" fontId="14" fillId="0" borderId="0" xfId="7" applyFont="1" applyAlignment="1">
      <alignment horizontal="center"/>
    </xf>
    <xf numFmtId="0" fontId="14" fillId="0" borderId="10" xfId="7" applyFont="1" applyBorder="1" applyAlignment="1">
      <alignment horizontal="center"/>
    </xf>
    <xf numFmtId="0" fontId="1" fillId="0" borderId="0" xfId="7" applyAlignment="1">
      <alignment horizontal="center"/>
    </xf>
    <xf numFmtId="0" fontId="1" fillId="0" borderId="10" xfId="7" applyBorder="1" applyAlignment="1">
      <alignment horizontal="center"/>
    </xf>
    <xf numFmtId="0" fontId="2" fillId="0" borderId="12" xfId="7" applyFont="1" applyBorder="1" applyAlignment="1">
      <alignment horizontal="center"/>
    </xf>
    <xf numFmtId="0" fontId="2" fillId="0" borderId="13" xfId="7" applyFont="1" applyBorder="1" applyAlignment="1">
      <alignment horizontal="center"/>
    </xf>
    <xf numFmtId="0" fontId="15" fillId="0" borderId="0" xfId="7" applyFont="1" applyAlignment="1">
      <alignment horizontal="center"/>
    </xf>
    <xf numFmtId="0" fontId="15" fillId="0" borderId="10" xfId="7" applyFont="1" applyBorder="1" applyAlignment="1">
      <alignment horizontal="center"/>
    </xf>
    <xf numFmtId="0" fontId="2" fillId="0" borderId="0" xfId="7" applyFont="1" applyAlignment="1">
      <alignment horizontal="center"/>
    </xf>
    <xf numFmtId="0" fontId="2" fillId="0" borderId="10" xfId="7" applyFont="1" applyBorder="1" applyAlignment="1">
      <alignment horizontal="center"/>
    </xf>
    <xf numFmtId="0" fontId="2" fillId="0" borderId="6" xfId="8" applyFont="1" applyBorder="1" applyAlignment="1">
      <alignment horizontal="center"/>
    </xf>
    <xf numFmtId="0" fontId="2" fillId="0" borderId="7" xfId="8" applyFont="1" applyBorder="1" applyAlignment="1">
      <alignment horizontal="center"/>
    </xf>
    <xf numFmtId="0" fontId="2" fillId="0" borderId="8" xfId="8" applyFont="1" applyBorder="1" applyAlignment="1">
      <alignment horizontal="center"/>
    </xf>
    <xf numFmtId="0" fontId="14" fillId="0" borderId="0" xfId="8" applyFont="1" applyAlignment="1">
      <alignment horizontal="center"/>
    </xf>
    <xf numFmtId="0" fontId="14" fillId="0" borderId="10" xfId="8" applyFont="1" applyBorder="1" applyAlignment="1">
      <alignment horizontal="center"/>
    </xf>
    <xf numFmtId="0" fontId="2" fillId="0" borderId="12" xfId="8" applyFont="1" applyBorder="1" applyAlignment="1">
      <alignment horizontal="center"/>
    </xf>
    <xf numFmtId="0" fontId="2" fillId="0" borderId="13" xfId="8" applyFont="1" applyBorder="1" applyAlignment="1">
      <alignment horizontal="center"/>
    </xf>
    <xf numFmtId="0" fontId="14" fillId="0" borderId="12" xfId="7" applyFont="1" applyBorder="1" applyAlignment="1">
      <alignment horizontal="center"/>
    </xf>
    <xf numFmtId="0" fontId="14" fillId="0" borderId="13" xfId="7" applyFont="1" applyBorder="1" applyAlignment="1">
      <alignment horizontal="center"/>
    </xf>
    <xf numFmtId="0" fontId="1" fillId="0" borderId="0" xfId="8" applyAlignment="1">
      <alignment horizontal="center"/>
    </xf>
    <xf numFmtId="0" fontId="1" fillId="0" borderId="10" xfId="8" applyBorder="1" applyAlignment="1">
      <alignment horizontal="center"/>
    </xf>
    <xf numFmtId="0" fontId="2" fillId="0" borderId="0" xfId="8" applyFont="1" applyAlignment="1">
      <alignment horizontal="center"/>
    </xf>
    <xf numFmtId="0" fontId="2" fillId="0" borderId="10" xfId="8" applyFont="1" applyBorder="1" applyAlignment="1">
      <alignment horizontal="center"/>
    </xf>
    <xf numFmtId="0" fontId="15" fillId="0" borderId="0" xfId="8" applyFont="1" applyAlignment="1">
      <alignment horizontal="center"/>
    </xf>
    <xf numFmtId="0" fontId="15" fillId="0" borderId="10" xfId="8" applyFont="1" applyBorder="1" applyAlignment="1">
      <alignment horizontal="center"/>
    </xf>
    <xf numFmtId="0" fontId="2" fillId="0" borderId="7" xfId="9" applyFont="1" applyBorder="1" applyAlignment="1">
      <alignment horizontal="center"/>
    </xf>
    <xf numFmtId="0" fontId="2" fillId="0" borderId="8" xfId="9" applyFont="1" applyBorder="1" applyAlignment="1">
      <alignment horizontal="center"/>
    </xf>
    <xf numFmtId="0" fontId="15" fillId="0" borderId="0" xfId="9" applyFont="1" applyAlignment="1">
      <alignment horizontal="center"/>
    </xf>
    <xf numFmtId="0" fontId="15" fillId="0" borderId="10" xfId="9" applyFont="1" applyBorder="1" applyAlignment="1">
      <alignment horizontal="center"/>
    </xf>
    <xf numFmtId="0" fontId="1" fillId="0" borderId="0" xfId="9" applyAlignment="1">
      <alignment horizontal="center"/>
    </xf>
    <xf numFmtId="0" fontId="1" fillId="0" borderId="10" xfId="9" applyBorder="1" applyAlignment="1">
      <alignment horizontal="center"/>
    </xf>
    <xf numFmtId="0" fontId="14" fillId="0" borderId="12" xfId="8" applyFont="1" applyBorder="1" applyAlignment="1">
      <alignment horizontal="center"/>
    </xf>
    <xf numFmtId="0" fontId="14" fillId="0" borderId="13" xfId="8" applyFont="1" applyBorder="1" applyAlignment="1">
      <alignment horizontal="center"/>
    </xf>
    <xf numFmtId="0" fontId="2" fillId="0" borderId="6" xfId="9" applyFont="1" applyBorder="1" applyAlignment="1">
      <alignment horizontal="center"/>
    </xf>
    <xf numFmtId="0" fontId="14" fillId="0" borderId="0" xfId="9" applyFont="1" applyAlignment="1">
      <alignment horizontal="center"/>
    </xf>
    <xf numFmtId="0" fontId="14" fillId="0" borderId="10" xfId="9" applyFont="1" applyBorder="1" applyAlignment="1">
      <alignment horizontal="center"/>
    </xf>
    <xf numFmtId="0" fontId="2" fillId="0" borderId="12" xfId="9" applyFont="1" applyBorder="1" applyAlignment="1">
      <alignment horizontal="center"/>
    </xf>
    <xf numFmtId="0" fontId="2" fillId="0" borderId="13" xfId="9" applyFont="1" applyBorder="1" applyAlignment="1">
      <alignment horizontal="center"/>
    </xf>
    <xf numFmtId="0" fontId="2" fillId="0" borderId="0" xfId="9" applyFont="1" applyAlignment="1">
      <alignment horizontal="center"/>
    </xf>
    <xf numFmtId="0" fontId="2" fillId="0" borderId="10" xfId="9" applyFont="1" applyBorder="1" applyAlignment="1">
      <alignment horizontal="center"/>
    </xf>
    <xf numFmtId="0" fontId="14" fillId="0" borderId="12" xfId="9" applyFont="1" applyBorder="1" applyAlignment="1">
      <alignment horizontal="center"/>
    </xf>
    <xf numFmtId="0" fontId="14" fillId="0" borderId="13" xfId="9" applyFont="1" applyBorder="1" applyAlignment="1">
      <alignment horizontal="center"/>
    </xf>
    <xf numFmtId="0" fontId="2" fillId="0" borderId="6" xfId="11" applyFont="1" applyBorder="1" applyAlignment="1">
      <alignment horizontal="center"/>
    </xf>
    <xf numFmtId="0" fontId="2" fillId="0" borderId="7" xfId="11" applyFont="1" applyBorder="1" applyAlignment="1">
      <alignment horizontal="center"/>
    </xf>
    <xf numFmtId="0" fontId="2" fillId="0" borderId="8" xfId="11" applyFont="1" applyBorder="1" applyAlignment="1">
      <alignment horizontal="center"/>
    </xf>
    <xf numFmtId="0" fontId="14" fillId="0" borderId="0" xfId="11" applyFont="1" applyAlignment="1">
      <alignment horizontal="center"/>
    </xf>
    <xf numFmtId="0" fontId="14" fillId="0" borderId="10" xfId="11" applyFont="1" applyBorder="1" applyAlignment="1">
      <alignment horizontal="center"/>
    </xf>
    <xf numFmtId="0" fontId="1" fillId="0" borderId="0" xfId="11" applyAlignment="1">
      <alignment horizontal="center"/>
    </xf>
    <xf numFmtId="0" fontId="1" fillId="0" borderId="10" xfId="11" applyBorder="1" applyAlignment="1">
      <alignment horizontal="center"/>
    </xf>
    <xf numFmtId="0" fontId="2" fillId="0" borderId="12" xfId="11" applyFont="1" applyBorder="1" applyAlignment="1">
      <alignment horizontal="center"/>
    </xf>
    <xf numFmtId="0" fontId="2" fillId="0" borderId="13" xfId="11" applyFont="1" applyBorder="1" applyAlignment="1">
      <alignment horizontal="center"/>
    </xf>
    <xf numFmtId="0" fontId="15" fillId="0" borderId="0" xfId="11" applyFont="1" applyAlignment="1">
      <alignment horizontal="center"/>
    </xf>
    <xf numFmtId="0" fontId="15" fillId="0" borderId="10" xfId="11" applyFont="1" applyBorder="1" applyAlignment="1">
      <alignment horizontal="center"/>
    </xf>
    <xf numFmtId="0" fontId="2" fillId="0" borderId="0" xfId="11" applyFont="1" applyAlignment="1">
      <alignment horizontal="center"/>
    </xf>
    <xf numFmtId="0" fontId="2" fillId="0" borderId="10" xfId="11" applyFont="1" applyBorder="1" applyAlignment="1">
      <alignment horizontal="center"/>
    </xf>
    <xf numFmtId="0" fontId="2" fillId="0" borderId="6" xfId="12" applyFont="1" applyBorder="1" applyAlignment="1">
      <alignment horizontal="center"/>
    </xf>
    <xf numFmtId="0" fontId="2" fillId="0" borderId="7" xfId="12" applyFont="1" applyBorder="1" applyAlignment="1">
      <alignment horizontal="center"/>
    </xf>
    <xf numFmtId="0" fontId="2" fillId="0" borderId="8" xfId="12" applyFont="1" applyBorder="1" applyAlignment="1">
      <alignment horizontal="center"/>
    </xf>
    <xf numFmtId="0" fontId="14" fillId="0" borderId="0" xfId="12" applyFont="1" applyAlignment="1">
      <alignment horizontal="center"/>
    </xf>
    <xf numFmtId="0" fontId="14" fillId="0" borderId="10" xfId="12" applyFont="1" applyBorder="1" applyAlignment="1">
      <alignment horizontal="center"/>
    </xf>
    <xf numFmtId="0" fontId="2" fillId="0" borderId="12" xfId="12" applyFont="1" applyBorder="1" applyAlignment="1">
      <alignment horizontal="center"/>
    </xf>
    <xf numFmtId="0" fontId="2" fillId="0" borderId="13" xfId="12" applyFont="1" applyBorder="1" applyAlignment="1">
      <alignment horizontal="center"/>
    </xf>
    <xf numFmtId="0" fontId="14" fillId="0" borderId="12" xfId="11" applyFont="1" applyBorder="1" applyAlignment="1">
      <alignment horizontal="center"/>
    </xf>
    <xf numFmtId="0" fontId="14" fillId="0" borderId="13" xfId="11" applyFont="1" applyBorder="1" applyAlignment="1">
      <alignment horizontal="center"/>
    </xf>
    <xf numFmtId="0" fontId="1" fillId="0" borderId="0" xfId="12" applyAlignment="1">
      <alignment horizontal="center"/>
    </xf>
    <xf numFmtId="0" fontId="1" fillId="0" borderId="10" xfId="12" applyBorder="1" applyAlignment="1">
      <alignment horizontal="center"/>
    </xf>
    <xf numFmtId="0" fontId="2" fillId="0" borderId="0" xfId="12" applyFont="1" applyAlignment="1">
      <alignment horizontal="center"/>
    </xf>
    <xf numFmtId="0" fontId="2" fillId="0" borderId="10" xfId="12" applyFont="1" applyBorder="1" applyAlignment="1">
      <alignment horizontal="center"/>
    </xf>
    <xf numFmtId="0" fontId="15" fillId="0" borderId="0" xfId="12" applyFont="1" applyAlignment="1">
      <alignment horizontal="center"/>
    </xf>
    <xf numFmtId="0" fontId="15" fillId="0" borderId="10" xfId="12" applyFont="1" applyBorder="1" applyAlignment="1">
      <alignment horizontal="center"/>
    </xf>
    <xf numFmtId="0" fontId="2" fillId="0" borderId="7" xfId="13" applyFont="1" applyBorder="1" applyAlignment="1">
      <alignment horizontal="center"/>
    </xf>
    <xf numFmtId="0" fontId="2" fillId="0" borderId="8" xfId="13" applyFont="1" applyBorder="1" applyAlignment="1">
      <alignment horizontal="center"/>
    </xf>
    <xf numFmtId="0" fontId="15" fillId="0" borderId="0" xfId="13" applyFont="1" applyAlignment="1">
      <alignment horizontal="center"/>
    </xf>
    <xf numFmtId="0" fontId="15" fillId="0" borderId="10" xfId="13" applyFont="1" applyBorder="1" applyAlignment="1">
      <alignment horizontal="center"/>
    </xf>
    <xf numFmtId="0" fontId="0" fillId="0" borderId="0" xfId="13" applyFont="1" applyAlignment="1">
      <alignment horizontal="center"/>
    </xf>
    <xf numFmtId="0" fontId="0" fillId="0" borderId="10" xfId="13" applyFont="1" applyBorder="1" applyAlignment="1">
      <alignment horizontal="center"/>
    </xf>
    <xf numFmtId="0" fontId="14" fillId="0" borderId="12" xfId="12" applyFont="1" applyBorder="1" applyAlignment="1">
      <alignment horizontal="center"/>
    </xf>
    <xf numFmtId="0" fontId="14" fillId="0" borderId="13" xfId="12" applyFont="1" applyBorder="1" applyAlignment="1">
      <alignment horizontal="center"/>
    </xf>
    <xf numFmtId="0" fontId="2" fillId="0" borderId="6" xfId="13" applyFont="1" applyBorder="1" applyAlignment="1">
      <alignment horizontal="center"/>
    </xf>
    <xf numFmtId="0" fontId="14" fillId="0" borderId="0" xfId="13" applyFont="1" applyAlignment="1">
      <alignment horizontal="center"/>
    </xf>
    <xf numFmtId="0" fontId="14" fillId="0" borderId="10" xfId="13" applyFont="1" applyBorder="1" applyAlignment="1">
      <alignment horizontal="center"/>
    </xf>
    <xf numFmtId="0" fontId="2" fillId="0" borderId="12" xfId="13" applyFont="1" applyBorder="1" applyAlignment="1">
      <alignment horizontal="center"/>
    </xf>
    <xf numFmtId="0" fontId="2" fillId="0" borderId="13" xfId="13" applyFont="1" applyBorder="1" applyAlignment="1">
      <alignment horizontal="center"/>
    </xf>
    <xf numFmtId="0" fontId="2" fillId="0" borderId="0" xfId="13" applyFont="1" applyAlignment="1">
      <alignment horizontal="center"/>
    </xf>
    <xf numFmtId="0" fontId="2" fillId="0" borderId="10" xfId="13" applyFont="1" applyBorder="1" applyAlignment="1">
      <alignment horizontal="center"/>
    </xf>
    <xf numFmtId="0" fontId="14" fillId="0" borderId="12" xfId="13" applyFont="1" applyBorder="1" applyAlignment="1">
      <alignment horizontal="center"/>
    </xf>
    <xf numFmtId="0" fontId="14" fillId="0" borderId="13" xfId="13" applyFont="1" applyBorder="1" applyAlignment="1">
      <alignment horizontal="center"/>
    </xf>
    <xf numFmtId="0" fontId="0" fillId="0" borderId="0" xfId="0" applyAlignment="1"/>
    <xf numFmtId="0" fontId="0" fillId="0" borderId="1" xfId="0" applyBorder="1" applyAlignment="1"/>
    <xf numFmtId="0" fontId="0" fillId="0" borderId="2" xfId="0" applyBorder="1" applyAlignment="1"/>
  </cellXfs>
  <cellStyles count="14">
    <cellStyle name="Comma" xfId="1" builtinId="3"/>
    <cellStyle name="Currency" xfId="2" builtinId="4"/>
    <cellStyle name="Hyperlink" xfId="4" builtinId="8"/>
    <cellStyle name="Normal" xfId="0" builtinId="0"/>
    <cellStyle name="Normal 11" xfId="5" xr:uid="{CAA61AC6-42EF-4273-ABDF-BF0D2BBEDEA2}"/>
    <cellStyle name="Normal 12" xfId="6" xr:uid="{04B367E1-BE7D-4E95-8390-F7634CAE324F}"/>
    <cellStyle name="Normal 13" xfId="8" xr:uid="{6353EAAD-F9F6-41C9-BA6C-2D1646534763}"/>
    <cellStyle name="Normal 15" xfId="11" xr:uid="{F530F4C0-E71A-4689-AC7E-D66114B5C477}"/>
    <cellStyle name="Normal 16" xfId="12" xr:uid="{8CC107C2-1E6C-4C1F-BB5F-B0143E8EEDE1}"/>
    <cellStyle name="Normal 18" xfId="9" xr:uid="{446B6B07-CB48-4220-98D6-099857572947}"/>
    <cellStyle name="Normal 19" xfId="13" xr:uid="{3BB7CB25-6937-4849-A341-683A961FA77F}"/>
    <cellStyle name="Normal 7" xfId="7" xr:uid="{2CCA8FDF-6282-445E-ADB3-1679303D3176}"/>
    <cellStyle name="Normal 9" xfId="10" xr:uid="{4E942AD2-5948-4235-8F6E-3E3D1FA24DDB}"/>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1"/>
        <c:ser>
          <c:idx val="0"/>
          <c:order val="0"/>
          <c:tx>
            <c:strRef>
              <c:f>'[1]Cost Recovery Filings'!$K$31</c:f>
              <c:strCache>
                <c:ptCount val="1"/>
                <c:pt idx="0">
                  <c:v>Median estimate ($ thousands/DAY)</c:v>
                </c:pt>
              </c:strCache>
            </c:strRef>
          </c:tx>
          <c:invertIfNegative val="0"/>
          <c:dPt>
            <c:idx val="0"/>
            <c:invertIfNegative val="0"/>
            <c:bubble3D val="0"/>
            <c:spPr>
              <a:solidFill>
                <a:srgbClr val="7030A0"/>
              </a:solidFill>
              <a:ln>
                <a:noFill/>
              </a:ln>
              <a:effectLst/>
            </c:spPr>
            <c:extLst>
              <c:ext xmlns:c16="http://schemas.microsoft.com/office/drawing/2014/chart" uri="{C3380CC4-5D6E-409C-BE32-E72D297353CC}">
                <c16:uniqueId val="{00000001-ADAF-4F16-B765-DC8246153EB7}"/>
              </c:ext>
            </c:extLst>
          </c:dPt>
          <c:dPt>
            <c:idx val="1"/>
            <c:invertIfNegative val="0"/>
            <c:bubble3D val="0"/>
            <c:spPr>
              <a:solidFill>
                <a:schemeClr val="accent2">
                  <a:lumMod val="75000"/>
                </a:schemeClr>
              </a:solidFill>
              <a:ln>
                <a:noFill/>
              </a:ln>
              <a:effectLst/>
            </c:spPr>
            <c:extLst>
              <c:ext xmlns:c16="http://schemas.microsoft.com/office/drawing/2014/chart" uri="{C3380CC4-5D6E-409C-BE32-E72D297353CC}">
                <c16:uniqueId val="{00000003-ADAF-4F16-B765-DC8246153EB7}"/>
              </c:ext>
            </c:extLst>
          </c:dPt>
          <c:dPt>
            <c:idx val="2"/>
            <c:invertIfNegative val="0"/>
            <c:bubble3D val="0"/>
            <c:spPr>
              <a:solidFill>
                <a:schemeClr val="accent3">
                  <a:lumMod val="75000"/>
                </a:schemeClr>
              </a:solidFill>
              <a:ln>
                <a:noFill/>
              </a:ln>
              <a:effectLst/>
            </c:spPr>
            <c:extLst>
              <c:ext xmlns:c16="http://schemas.microsoft.com/office/drawing/2014/chart" uri="{C3380CC4-5D6E-409C-BE32-E72D297353CC}">
                <c16:uniqueId val="{00000005-ADAF-4F16-B765-DC8246153EB7}"/>
              </c:ext>
            </c:extLst>
          </c:dPt>
          <c:dPt>
            <c:idx val="3"/>
            <c:invertIfNegative val="0"/>
            <c:bubble3D val="0"/>
            <c:spPr>
              <a:solidFill>
                <a:srgbClr val="002060"/>
              </a:solidFill>
              <a:ln>
                <a:noFill/>
              </a:ln>
              <a:effectLst/>
            </c:spPr>
            <c:extLst>
              <c:ext xmlns:c16="http://schemas.microsoft.com/office/drawing/2014/chart" uri="{C3380CC4-5D6E-409C-BE32-E72D297353CC}">
                <c16:uniqueId val="{00000007-ADAF-4F16-B765-DC8246153EB7}"/>
              </c:ext>
            </c:extLst>
          </c:dPt>
          <c:dPt>
            <c:idx val="4"/>
            <c:invertIfNegative val="0"/>
            <c:bubble3D val="0"/>
            <c:spPr>
              <a:solidFill>
                <a:srgbClr val="3CA951"/>
              </a:solidFill>
              <a:ln>
                <a:noFill/>
              </a:ln>
              <a:effectLst/>
            </c:spPr>
            <c:extLst>
              <c:ext xmlns:c16="http://schemas.microsoft.com/office/drawing/2014/chart" uri="{C3380CC4-5D6E-409C-BE32-E72D297353CC}">
                <c16:uniqueId val="{00000009-ADAF-4F16-B765-DC8246153EB7}"/>
              </c:ext>
            </c:extLst>
          </c:dPt>
          <c:dPt>
            <c:idx val="5"/>
            <c:invertIfNegative val="0"/>
            <c:bubble3D val="0"/>
            <c:spPr>
              <a:solidFill>
                <a:srgbClr val="EFB118"/>
              </a:solidFill>
              <a:ln>
                <a:noFill/>
              </a:ln>
              <a:effectLst/>
            </c:spPr>
            <c:extLst>
              <c:ext xmlns:c16="http://schemas.microsoft.com/office/drawing/2014/chart" uri="{C3380CC4-5D6E-409C-BE32-E72D297353CC}">
                <c16:uniqueId val="{0000000B-ADAF-4F16-B765-DC8246153EB7}"/>
              </c:ext>
            </c:extLst>
          </c:dPt>
          <c:dPt>
            <c:idx val="6"/>
            <c:invertIfNegative val="0"/>
            <c:bubble3D val="0"/>
            <c:spPr>
              <a:solidFill>
                <a:srgbClr val="4269D0"/>
              </a:solidFill>
              <a:ln>
                <a:noFill/>
              </a:ln>
              <a:effectLst/>
            </c:spPr>
            <c:extLst>
              <c:ext xmlns:c16="http://schemas.microsoft.com/office/drawing/2014/chart" uri="{C3380CC4-5D6E-409C-BE32-E72D297353CC}">
                <c16:uniqueId val="{0000000D-ADAF-4F16-B765-DC8246153EB7}"/>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DAF-4F16-B765-DC8246153EB7}"/>
              </c:ext>
            </c:extLst>
          </c:dPt>
          <c:dLbls>
            <c:dLbl>
              <c:idx val="0"/>
              <c:layout>
                <c:manualLayout>
                  <c:x val="7.9542183326790899E-3"/>
                  <c:y val="-3.91008889556381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F-4F16-B765-DC8246153EB7}"/>
                </c:ext>
              </c:extLst>
            </c:dLbl>
            <c:dLbl>
              <c:idx val="1"/>
              <c:layout>
                <c:manualLayout>
                  <c:x val="1.9550342130987292E-2"/>
                  <c:y val="-3.63306085376930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AF-4F16-B765-DC8246153EB7}"/>
                </c:ext>
              </c:extLst>
            </c:dLbl>
            <c:dLbl>
              <c:idx val="2"/>
              <c:layout>
                <c:manualLayout>
                  <c:x val="5.8651026392961157E-3"/>
                  <c:y val="-3.26975476839237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AF-4F16-B765-DC8246153EB7}"/>
                </c:ext>
              </c:extLst>
            </c:dLbl>
            <c:dLbl>
              <c:idx val="3"/>
              <c:layout>
                <c:manualLayout>
                  <c:x val="2.7370478983382209E-2"/>
                  <c:y val="-3.269754768392377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AF-4F16-B765-DC8246153EB7}"/>
                </c:ext>
              </c:extLst>
            </c:dLbl>
            <c:dLbl>
              <c:idx val="4"/>
              <c:layout>
                <c:manualLayout>
                  <c:x val="5.8651026392961877E-3"/>
                  <c:y val="-2.90644868301544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AF-4F16-B765-DC8246153EB7}"/>
                </c:ext>
              </c:extLst>
            </c:dLbl>
            <c:dLbl>
              <c:idx val="5"/>
              <c:layout>
                <c:manualLayout>
                  <c:x val="9.9428287347750428E-4"/>
                  <c:y val="-2.91666666666666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DAF-4F16-B765-DC8246153EB7}"/>
                </c:ext>
              </c:extLst>
            </c:dLbl>
            <c:dLbl>
              <c:idx val="6"/>
              <c:layout>
                <c:manualLayout>
                  <c:x val="1.3718798346687603E-2"/>
                  <c:y val="-3.75000536377094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DAF-4F16-B765-DC8246153EB7}"/>
                </c:ext>
              </c:extLst>
            </c:dLbl>
            <c:dLbl>
              <c:idx val="7"/>
              <c:layout>
                <c:manualLayout>
                  <c:x val="1.1730205278592375E-2"/>
                  <c:y val="-3.63306085376930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DAF-4F16-B765-DC8246153E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'https://edforg.sharepoint.com/sites/LegalRegulatory-DecarbonizingUSPower-PrivateChannel/Shared Documents/Decarbonizing US Power/Clean Power Analytics/202c Orders Blog/[Coal Plants 202c Orders.xlsx]Cost Recovery Filings'!$V$32:$V$40</c:f>
                <c:numCache>
                  <c:formatCode>General</c:formatCode>
                  <c:ptCount val="9"/>
                  <c:pt idx="0">
                    <c:v>29.130243835616426</c:v>
                  </c:pt>
                  <c:pt idx="1">
                    <c:v>55.031276712328761</c:v>
                  </c:pt>
                  <c:pt idx="2">
                    <c:v>163.97816301369858</c:v>
                  </c:pt>
                  <c:pt idx="3">
                    <c:v>81.33384657534242</c:v>
                  </c:pt>
                  <c:pt idx="4">
                    <c:v>59.244011111111092</c:v>
                  </c:pt>
                  <c:pt idx="6">
                    <c:v>80.588457672043461</c:v>
                  </c:pt>
                  <c:pt idx="7">
                    <c:v>292.32857976477783</c:v>
                  </c:pt>
                  <c:pt idx="8">
                    <c:v>761.63457868491855</c:v>
                  </c:pt>
                </c:numCache>
              </c:numRef>
            </c:plus>
            <c:minus>
              <c:numRef>
                <c:f>'https://edforg.sharepoint.com/sites/LegalRegulatory-DecarbonizingUSPower-PrivateChannel/Shared Documents/Decarbonizing US Power/Clean Power Analytics/202c Orders Blog/[Coal Plants 202c Orders.xlsx]Cost Recovery Filings'!$U$32:$U$40</c:f>
                <c:numCache>
                  <c:formatCode>General</c:formatCode>
                  <c:ptCount val="9"/>
                  <c:pt idx="0">
                    <c:v>161.92789466754238</c:v>
                  </c:pt>
                  <c:pt idx="1">
                    <c:v>4.3752602739726001</c:v>
                  </c:pt>
                  <c:pt idx="2">
                    <c:v>53.772976019025862</c:v>
                  </c:pt>
                  <c:pt idx="3">
                    <c:v>81.333846575342477</c:v>
                  </c:pt>
                  <c:pt idx="4">
                    <c:v>156.2321479452055</c:v>
                  </c:pt>
                  <c:pt idx="6">
                    <c:v>80.588457672043432</c:v>
                  </c:pt>
                  <c:pt idx="7">
                    <c:v>242.10462297494814</c:v>
                  </c:pt>
                  <c:pt idx="8">
                    <c:v>780.33520612808047</c:v>
                  </c:pt>
                </c:numCache>
              </c:numRef>
            </c:minus>
            <c:spPr>
              <a:noFill/>
              <a:ln w="25400" cap="flat" cmpd="sng" algn="ctr">
                <a:solidFill>
                  <a:schemeClr val="tx1"/>
                </a:solidFill>
                <a:round/>
              </a:ln>
              <a:effectLst/>
            </c:spPr>
          </c:errBars>
          <c:val>
            <c:numRef>
              <c:f>('[2]Cost Recovery Filings'!$K$32:$K$36,'[2]Cost Recovery Filings'!$K$38:$K$40)</c:f>
              <c:numCache>
                <c:formatCode>General</c:formatCode>
                <c:ptCount val="8"/>
              </c:numCache>
              <c:extLst/>
            </c:numRef>
          </c:val>
          <c:extLst>
            <c:ext xmlns:c15="http://schemas.microsoft.com/office/drawing/2012/chart" uri="{02D57815-91ED-43cb-92C2-25804820EDAC}">
              <c15:filteredCategoryTitle>
                <c15:cat>
                  <c:strRef>
                    <c:extLst>
                      <c:ext uri="{02D57815-91ED-43cb-92C2-25804820EDAC}">
                        <c15:formulaRef>
                          <c15:sqref>('[2]Cost Recovery Filings'!$J$32:$J$36,'[2]Cost Recovery Filings'!$J$38:$J$40)</c15:sqref>
                        </c15:formulaRef>
                      </c:ext>
                    </c:extLst>
                    <c:strCache>
                      <c:ptCount val="8"/>
                      <c:pt idx="0">
                        <c:v>#REF!</c:v>
                      </c:pt>
                      <c:pt idx="1">
                        <c:v>#REF!</c:v>
                      </c:pt>
                      <c:pt idx="2">
                        <c:v>#REF!</c:v>
                      </c:pt>
                      <c:pt idx="3">
                        <c:v>#REF!</c:v>
                      </c:pt>
                      <c:pt idx="4">
                        <c:v>#REF!</c:v>
                      </c:pt>
                      <c:pt idx="5">
                        <c:v>#REF!</c:v>
                      </c:pt>
                      <c:pt idx="6">
                        <c:v>#REF!</c:v>
                      </c:pt>
                      <c:pt idx="7">
                        <c:v>#REF!</c:v>
                      </c:pt>
                    </c:strCache>
                  </c:strRef>
                </c15:cat>
              </c15:filteredCategoryTitle>
            </c:ext>
            <c:ext xmlns:c16="http://schemas.microsoft.com/office/drawing/2014/chart" uri="{C3380CC4-5D6E-409C-BE32-E72D297353CC}">
              <c16:uniqueId val="{00000010-ADAF-4F16-B765-DC8246153EB7}"/>
            </c:ext>
          </c:extLst>
        </c:ser>
        <c:dLbls>
          <c:dLblPos val="outEnd"/>
          <c:showLegendKey val="0"/>
          <c:showVal val="1"/>
          <c:showCatName val="0"/>
          <c:showSerName val="0"/>
          <c:showPercent val="0"/>
          <c:showBubbleSize val="0"/>
        </c:dLbls>
        <c:gapWidth val="182"/>
        <c:axId val="684983855"/>
        <c:axId val="186480047"/>
      </c:barChart>
      <c:catAx>
        <c:axId val="684983855"/>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80047"/>
        <c:crosses val="autoZero"/>
        <c:auto val="1"/>
        <c:lblAlgn val="ctr"/>
        <c:lblOffset val="100"/>
        <c:noMultiLvlLbl val="0"/>
      </c:catAx>
      <c:valAx>
        <c:axId val="186480047"/>
        <c:scaling>
          <c:orientation val="minMax"/>
          <c:max val="25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Estimated Daily</a:t>
                </a:r>
                <a:r>
                  <a:rPr lang="en-US" baseline="0"/>
                  <a:t> Cost by Plant ($ thousands per day)</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49838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8</xdr:col>
      <xdr:colOff>600076</xdr:colOff>
      <xdr:row>40</xdr:row>
      <xdr:rowOff>57149</xdr:rowOff>
    </xdr:from>
    <xdr:to>
      <xdr:col>16</xdr:col>
      <xdr:colOff>409576</xdr:colOff>
      <xdr:row>58</xdr:row>
      <xdr:rowOff>123824</xdr:rowOff>
    </xdr:to>
    <xdr:graphicFrame macro="">
      <xdr:nvGraphicFramePr>
        <xdr:cNvPr id="2" name="Chart 1">
          <a:extLst>
            <a:ext uri="{FF2B5EF4-FFF2-40B4-BE49-F238E27FC236}">
              <a16:creationId xmlns:a16="http://schemas.microsoft.com/office/drawing/2014/main" id="{2611336A-C0D4-4190-8615-046C11AAAE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27</xdr:row>
      <xdr:rowOff>180975</xdr:rowOff>
    </xdr:from>
    <xdr:to>
      <xdr:col>11</xdr:col>
      <xdr:colOff>125580</xdr:colOff>
      <xdr:row>33</xdr:row>
      <xdr:rowOff>133350</xdr:rowOff>
    </xdr:to>
    <xdr:pic>
      <xdr:nvPicPr>
        <xdr:cNvPr id="2" name="Picture 1">
          <a:extLst>
            <a:ext uri="{FF2B5EF4-FFF2-40B4-BE49-F238E27FC236}">
              <a16:creationId xmlns:a16="http://schemas.microsoft.com/office/drawing/2014/main" id="{FBB50FB5-9679-4E45-88B8-4A362371902A}"/>
            </a:ext>
          </a:extLst>
        </xdr:cNvPr>
        <xdr:cNvPicPr>
          <a:picLocks noChangeAspect="1"/>
        </xdr:cNvPicPr>
      </xdr:nvPicPr>
      <xdr:blipFill>
        <a:blip xmlns:r="http://schemas.openxmlformats.org/officeDocument/2006/relationships" r:embed="rId1"/>
        <a:stretch>
          <a:fillRect/>
        </a:stretch>
      </xdr:blipFill>
      <xdr:spPr>
        <a:xfrm>
          <a:off x="57150" y="5324475"/>
          <a:ext cx="6774030" cy="1095375"/>
        </a:xfrm>
        <a:prstGeom prst="rect">
          <a:avLst/>
        </a:prstGeom>
      </xdr:spPr>
    </xdr:pic>
    <xdr:clientData/>
  </xdr:twoCellAnchor>
  <xdr:twoCellAnchor editAs="oneCell">
    <xdr:from>
      <xdr:col>0</xdr:col>
      <xdr:colOff>47625</xdr:colOff>
      <xdr:row>1</xdr:row>
      <xdr:rowOff>47625</xdr:rowOff>
    </xdr:from>
    <xdr:to>
      <xdr:col>10</xdr:col>
      <xdr:colOff>608971</xdr:colOff>
      <xdr:row>18</xdr:row>
      <xdr:rowOff>104775</xdr:rowOff>
    </xdr:to>
    <xdr:pic>
      <xdr:nvPicPr>
        <xdr:cNvPr id="3" name="Picture 2">
          <a:extLst>
            <a:ext uri="{FF2B5EF4-FFF2-40B4-BE49-F238E27FC236}">
              <a16:creationId xmlns:a16="http://schemas.microsoft.com/office/drawing/2014/main" id="{15253E0E-3F70-4BBC-9428-93EFBDE6AEA6}"/>
            </a:ext>
          </a:extLst>
        </xdr:cNvPr>
        <xdr:cNvPicPr>
          <a:picLocks noChangeAspect="1"/>
        </xdr:cNvPicPr>
      </xdr:nvPicPr>
      <xdr:blipFill>
        <a:blip xmlns:r="http://schemas.openxmlformats.org/officeDocument/2006/relationships" r:embed="rId2"/>
        <a:stretch>
          <a:fillRect/>
        </a:stretch>
      </xdr:blipFill>
      <xdr:spPr>
        <a:xfrm>
          <a:off x="47625" y="238125"/>
          <a:ext cx="6657346" cy="3295650"/>
        </a:xfrm>
        <a:prstGeom prst="rect">
          <a:avLst/>
        </a:prstGeom>
      </xdr:spPr>
    </xdr:pic>
    <xdr:clientData/>
  </xdr:twoCellAnchor>
  <xdr:twoCellAnchor editAs="oneCell">
    <xdr:from>
      <xdr:col>0</xdr:col>
      <xdr:colOff>19050</xdr:colOff>
      <xdr:row>20</xdr:row>
      <xdr:rowOff>38100</xdr:rowOff>
    </xdr:from>
    <xdr:to>
      <xdr:col>10</xdr:col>
      <xdr:colOff>604725</xdr:colOff>
      <xdr:row>25</xdr:row>
      <xdr:rowOff>124017</xdr:rowOff>
    </xdr:to>
    <xdr:pic>
      <xdr:nvPicPr>
        <xdr:cNvPr id="4" name="Picture 3">
          <a:extLst>
            <a:ext uri="{FF2B5EF4-FFF2-40B4-BE49-F238E27FC236}">
              <a16:creationId xmlns:a16="http://schemas.microsoft.com/office/drawing/2014/main" id="{D91CF98F-4AB6-4908-9A17-6A5886297EDF}"/>
            </a:ext>
          </a:extLst>
        </xdr:cNvPr>
        <xdr:cNvPicPr>
          <a:picLocks noChangeAspect="1"/>
        </xdr:cNvPicPr>
      </xdr:nvPicPr>
      <xdr:blipFill>
        <a:blip xmlns:r="http://schemas.openxmlformats.org/officeDocument/2006/relationships" r:embed="rId3"/>
        <a:stretch>
          <a:fillRect/>
        </a:stretch>
      </xdr:blipFill>
      <xdr:spPr>
        <a:xfrm>
          <a:off x="19050" y="3848100"/>
          <a:ext cx="6681675" cy="1038417"/>
        </a:xfrm>
        <a:prstGeom prst="rect">
          <a:avLst/>
        </a:prstGeom>
      </xdr:spPr>
    </xdr:pic>
    <xdr:clientData/>
  </xdr:twoCellAnchor>
  <xdr:twoCellAnchor editAs="oneCell">
    <xdr:from>
      <xdr:col>0</xdr:col>
      <xdr:colOff>85726</xdr:colOff>
      <xdr:row>35</xdr:row>
      <xdr:rowOff>57150</xdr:rowOff>
    </xdr:from>
    <xdr:to>
      <xdr:col>11</xdr:col>
      <xdr:colOff>105784</xdr:colOff>
      <xdr:row>40</xdr:row>
      <xdr:rowOff>57149</xdr:rowOff>
    </xdr:to>
    <xdr:pic>
      <xdr:nvPicPr>
        <xdr:cNvPr id="5" name="Picture 4">
          <a:extLst>
            <a:ext uri="{FF2B5EF4-FFF2-40B4-BE49-F238E27FC236}">
              <a16:creationId xmlns:a16="http://schemas.microsoft.com/office/drawing/2014/main" id="{5FA9F74D-E5FA-4EC1-A4D4-1664C13284EB}"/>
            </a:ext>
          </a:extLst>
        </xdr:cNvPr>
        <xdr:cNvPicPr>
          <a:picLocks noChangeAspect="1"/>
        </xdr:cNvPicPr>
      </xdr:nvPicPr>
      <xdr:blipFill>
        <a:blip xmlns:r="http://schemas.openxmlformats.org/officeDocument/2006/relationships" r:embed="rId4"/>
        <a:stretch>
          <a:fillRect/>
        </a:stretch>
      </xdr:blipFill>
      <xdr:spPr>
        <a:xfrm>
          <a:off x="85726" y="6724650"/>
          <a:ext cx="6725658" cy="952499"/>
        </a:xfrm>
        <a:prstGeom prst="rect">
          <a:avLst/>
        </a:prstGeom>
      </xdr:spPr>
    </xdr:pic>
    <xdr:clientData/>
  </xdr:twoCellAnchor>
  <xdr:twoCellAnchor editAs="oneCell">
    <xdr:from>
      <xdr:col>0</xdr:col>
      <xdr:colOff>0</xdr:colOff>
      <xdr:row>52</xdr:row>
      <xdr:rowOff>1</xdr:rowOff>
    </xdr:from>
    <xdr:to>
      <xdr:col>10</xdr:col>
      <xdr:colOff>571500</xdr:colOff>
      <xdr:row>57</xdr:row>
      <xdr:rowOff>168393</xdr:rowOff>
    </xdr:to>
    <xdr:pic>
      <xdr:nvPicPr>
        <xdr:cNvPr id="6" name="Picture 5">
          <a:extLst>
            <a:ext uri="{FF2B5EF4-FFF2-40B4-BE49-F238E27FC236}">
              <a16:creationId xmlns:a16="http://schemas.microsoft.com/office/drawing/2014/main" id="{682C0CF0-646A-4672-B44A-5B9DCB7ED50B}"/>
            </a:ext>
          </a:extLst>
        </xdr:cNvPr>
        <xdr:cNvPicPr>
          <a:picLocks noChangeAspect="1"/>
        </xdr:cNvPicPr>
      </xdr:nvPicPr>
      <xdr:blipFill>
        <a:blip xmlns:r="http://schemas.openxmlformats.org/officeDocument/2006/relationships" r:embed="rId5"/>
        <a:stretch>
          <a:fillRect/>
        </a:stretch>
      </xdr:blipFill>
      <xdr:spPr>
        <a:xfrm>
          <a:off x="0" y="9906001"/>
          <a:ext cx="6667500" cy="1120892"/>
        </a:xfrm>
        <a:prstGeom prst="rect">
          <a:avLst/>
        </a:prstGeom>
      </xdr:spPr>
    </xdr:pic>
    <xdr:clientData/>
  </xdr:twoCellAnchor>
  <xdr:twoCellAnchor editAs="oneCell">
    <xdr:from>
      <xdr:col>0</xdr:col>
      <xdr:colOff>19050</xdr:colOff>
      <xdr:row>59</xdr:row>
      <xdr:rowOff>76200</xdr:rowOff>
    </xdr:from>
    <xdr:to>
      <xdr:col>11</xdr:col>
      <xdr:colOff>101881</xdr:colOff>
      <xdr:row>64</xdr:row>
      <xdr:rowOff>180975</xdr:rowOff>
    </xdr:to>
    <xdr:pic>
      <xdr:nvPicPr>
        <xdr:cNvPr id="7" name="Picture 6">
          <a:extLst>
            <a:ext uri="{FF2B5EF4-FFF2-40B4-BE49-F238E27FC236}">
              <a16:creationId xmlns:a16="http://schemas.microsoft.com/office/drawing/2014/main" id="{B100BF1E-5DD6-49DD-BEE2-0268F13FB6A1}"/>
            </a:ext>
          </a:extLst>
        </xdr:cNvPr>
        <xdr:cNvPicPr>
          <a:picLocks noChangeAspect="1"/>
        </xdr:cNvPicPr>
      </xdr:nvPicPr>
      <xdr:blipFill>
        <a:blip xmlns:r="http://schemas.openxmlformats.org/officeDocument/2006/relationships" r:embed="rId6"/>
        <a:stretch>
          <a:fillRect/>
        </a:stretch>
      </xdr:blipFill>
      <xdr:spPr>
        <a:xfrm>
          <a:off x="19050" y="11315700"/>
          <a:ext cx="6788431" cy="1057275"/>
        </a:xfrm>
        <a:prstGeom prst="rect">
          <a:avLst/>
        </a:prstGeom>
      </xdr:spPr>
    </xdr:pic>
    <xdr:clientData/>
  </xdr:twoCellAnchor>
  <xdr:twoCellAnchor editAs="oneCell">
    <xdr:from>
      <xdr:col>0</xdr:col>
      <xdr:colOff>0</xdr:colOff>
      <xdr:row>86</xdr:row>
      <xdr:rowOff>76200</xdr:rowOff>
    </xdr:from>
    <xdr:to>
      <xdr:col>9</xdr:col>
      <xdr:colOff>104775</xdr:colOff>
      <xdr:row>94</xdr:row>
      <xdr:rowOff>22713</xdr:rowOff>
    </xdr:to>
    <xdr:pic>
      <xdr:nvPicPr>
        <xdr:cNvPr id="8" name="Picture 6">
          <a:extLst>
            <a:ext uri="{FF2B5EF4-FFF2-40B4-BE49-F238E27FC236}">
              <a16:creationId xmlns:a16="http://schemas.microsoft.com/office/drawing/2014/main" id="{8A2C3BE7-B796-4293-BE5E-DD03DE6776CC}"/>
            </a:ext>
          </a:extLst>
        </xdr:cNvPr>
        <xdr:cNvPicPr>
          <a:picLocks noChangeAspect="1"/>
        </xdr:cNvPicPr>
      </xdr:nvPicPr>
      <xdr:blipFill rotWithShape="1">
        <a:blip xmlns:r="http://schemas.openxmlformats.org/officeDocument/2006/relationships" r:embed="rId7"/>
        <a:srcRect r="15174"/>
        <a:stretch>
          <a:fillRect/>
        </a:stretch>
      </xdr:blipFill>
      <xdr:spPr>
        <a:xfrm>
          <a:off x="0" y="16459200"/>
          <a:ext cx="5591175" cy="1470513"/>
        </a:xfrm>
        <a:prstGeom prst="rect">
          <a:avLst/>
        </a:prstGeom>
      </xdr:spPr>
    </xdr:pic>
    <xdr:clientData/>
  </xdr:twoCellAnchor>
  <xdr:twoCellAnchor editAs="oneCell">
    <xdr:from>
      <xdr:col>0</xdr:col>
      <xdr:colOff>1</xdr:colOff>
      <xdr:row>42</xdr:row>
      <xdr:rowOff>0</xdr:rowOff>
    </xdr:from>
    <xdr:to>
      <xdr:col>11</xdr:col>
      <xdr:colOff>76201</xdr:colOff>
      <xdr:row>50</xdr:row>
      <xdr:rowOff>136849</xdr:rowOff>
    </xdr:to>
    <xdr:pic>
      <xdr:nvPicPr>
        <xdr:cNvPr id="9" name="Picture 8">
          <a:extLst>
            <a:ext uri="{FF2B5EF4-FFF2-40B4-BE49-F238E27FC236}">
              <a16:creationId xmlns:a16="http://schemas.microsoft.com/office/drawing/2014/main" id="{50730873-D56F-47BC-83BF-C7936641B1F9}"/>
            </a:ext>
          </a:extLst>
        </xdr:cNvPr>
        <xdr:cNvPicPr>
          <a:picLocks noChangeAspect="1"/>
        </xdr:cNvPicPr>
      </xdr:nvPicPr>
      <xdr:blipFill>
        <a:blip xmlns:r="http://schemas.openxmlformats.org/officeDocument/2006/relationships" r:embed="rId8"/>
        <a:stretch>
          <a:fillRect/>
        </a:stretch>
      </xdr:blipFill>
      <xdr:spPr>
        <a:xfrm>
          <a:off x="1" y="8001000"/>
          <a:ext cx="6781800" cy="1660849"/>
        </a:xfrm>
        <a:prstGeom prst="rect">
          <a:avLst/>
        </a:prstGeom>
      </xdr:spPr>
    </xdr:pic>
    <xdr:clientData/>
  </xdr:twoCellAnchor>
  <xdr:twoCellAnchor editAs="oneCell">
    <xdr:from>
      <xdr:col>0</xdr:col>
      <xdr:colOff>0</xdr:colOff>
      <xdr:row>68</xdr:row>
      <xdr:rowOff>0</xdr:rowOff>
    </xdr:from>
    <xdr:to>
      <xdr:col>9</xdr:col>
      <xdr:colOff>47625</xdr:colOff>
      <xdr:row>86</xdr:row>
      <xdr:rowOff>76812</xdr:rowOff>
    </xdr:to>
    <xdr:pic>
      <xdr:nvPicPr>
        <xdr:cNvPr id="10" name="Picture 9">
          <a:extLst>
            <a:ext uri="{FF2B5EF4-FFF2-40B4-BE49-F238E27FC236}">
              <a16:creationId xmlns:a16="http://schemas.microsoft.com/office/drawing/2014/main" id="{C88EA9AD-34A8-48F9-9B69-FD6F98026EE4}"/>
            </a:ext>
          </a:extLst>
        </xdr:cNvPr>
        <xdr:cNvPicPr>
          <a:picLocks noChangeAspect="1"/>
        </xdr:cNvPicPr>
      </xdr:nvPicPr>
      <xdr:blipFill>
        <a:blip xmlns:r="http://schemas.openxmlformats.org/officeDocument/2006/relationships" r:embed="rId9"/>
        <a:stretch>
          <a:fillRect/>
        </a:stretch>
      </xdr:blipFill>
      <xdr:spPr>
        <a:xfrm>
          <a:off x="0" y="12954000"/>
          <a:ext cx="5534025" cy="35058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forg.sharepoint.com/sites/LegalRegulatory-DecarbonizingUSPower-PrivateChannel/Shared%20Documents/Decarbonizing%20US%20Power/Clean%20Power%20Analytics/202c%20Orders%20Blog/Coal%20Plants%20202c%20Orders.xlsx" TargetMode="External"/><Relationship Id="rId1" Type="http://schemas.openxmlformats.org/officeDocument/2006/relationships/externalLinkPath" Target="Coal%20Plants%20202c%20Order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st%20Recovery%20Filing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All Data"/>
      <sheetName val="Emissions Since First 202c"/>
      <sheetName val="Scaling PM25 Emissions"/>
      <sheetName val="NEI Comp"/>
      <sheetName val="Cost Recovery Filings"/>
      <sheetName val="EIA_data for validation"/>
      <sheetName val="COBRA Inputs"/>
      <sheetName val="COBRA Results"/>
      <sheetName val="Visualizations"/>
    </sheetNames>
    <sheetDataSet>
      <sheetData sheetId="0"/>
      <sheetData sheetId="1">
        <row r="3">
          <cell r="A3" t="str">
            <v>F B Culley Generating Station</v>
          </cell>
          <cell r="C3">
            <v>2</v>
          </cell>
          <cell r="AB3">
            <v>63.742999999999995</v>
          </cell>
        </row>
        <row r="4">
          <cell r="A4" t="str">
            <v>J H Campbell</v>
          </cell>
          <cell r="C4">
            <v>1</v>
          </cell>
          <cell r="AB4">
            <v>2063.8309999999988</v>
          </cell>
        </row>
        <row r="5">
          <cell r="C5">
            <v>2</v>
          </cell>
          <cell r="AB5">
            <v>164.63800000000006</v>
          </cell>
        </row>
        <row r="6">
          <cell r="C6">
            <v>3</v>
          </cell>
          <cell r="AB6">
            <v>1226.3019999999999</v>
          </cell>
        </row>
        <row r="7">
          <cell r="A7" t="str">
            <v>Centralia</v>
          </cell>
          <cell r="C7" t="str">
            <v>BW22</v>
          </cell>
          <cell r="AB7">
            <v>5.0070000000000006</v>
          </cell>
        </row>
        <row r="8">
          <cell r="A8" t="str">
            <v>Craig</v>
          </cell>
          <cell r="C8" t="str">
            <v>C1</v>
          </cell>
          <cell r="AB8">
            <v>14.923999999999999</v>
          </cell>
        </row>
        <row r="9">
          <cell r="A9" t="str">
            <v>R M Schahfer Generating Station</v>
          </cell>
          <cell r="C9">
            <v>17</v>
          </cell>
          <cell r="AB9">
            <v>93.23299999999999</v>
          </cell>
        </row>
        <row r="10">
          <cell r="C10">
            <v>18</v>
          </cell>
          <cell r="AB10">
            <v>0</v>
          </cell>
        </row>
        <row r="11">
          <cell r="A11" t="str">
            <v>Eddystone Generating Station</v>
          </cell>
          <cell r="C11">
            <v>3</v>
          </cell>
          <cell r="AB11">
            <v>0.25700000000000001</v>
          </cell>
        </row>
        <row r="12">
          <cell r="C12">
            <v>4</v>
          </cell>
          <cell r="AB12">
            <v>160.94800000000001</v>
          </cell>
        </row>
        <row r="13">
          <cell r="A13" t="str">
            <v>C H Stanton Energy Center</v>
          </cell>
          <cell r="C13">
            <v>1</v>
          </cell>
          <cell r="AB13">
            <v>160.94800000000001</v>
          </cell>
        </row>
      </sheetData>
      <sheetData sheetId="2">
        <row r="2">
          <cell r="A2" t="str">
            <v>F B Culley Generating Station</v>
          </cell>
          <cell r="C2">
            <v>2</v>
          </cell>
          <cell r="I2">
            <v>0</v>
          </cell>
          <cell r="M2">
            <v>0</v>
          </cell>
        </row>
        <row r="3">
          <cell r="A3" t="str">
            <v>F B Culley Generating Station</v>
          </cell>
          <cell r="C3">
            <v>2</v>
          </cell>
          <cell r="I3">
            <v>0</v>
          </cell>
          <cell r="M3">
            <v>0</v>
          </cell>
        </row>
        <row r="4">
          <cell r="A4" t="str">
            <v>F B Culley Generating Station</v>
          </cell>
          <cell r="C4">
            <v>2</v>
          </cell>
          <cell r="I4">
            <v>0</v>
          </cell>
          <cell r="M4">
            <v>0</v>
          </cell>
        </row>
        <row r="5">
          <cell r="A5" t="str">
            <v>F B Culley Generating Station</v>
          </cell>
          <cell r="C5">
            <v>2</v>
          </cell>
          <cell r="I5">
            <v>0</v>
          </cell>
          <cell r="M5">
            <v>0</v>
          </cell>
        </row>
        <row r="6">
          <cell r="A6" t="str">
            <v>F B Culley Generating Station</v>
          </cell>
          <cell r="C6">
            <v>2</v>
          </cell>
          <cell r="I6">
            <v>0</v>
          </cell>
          <cell r="M6">
            <v>0</v>
          </cell>
        </row>
        <row r="7">
          <cell r="A7" t="str">
            <v>F B Culley Generating Station</v>
          </cell>
          <cell r="C7">
            <v>2</v>
          </cell>
          <cell r="I7">
            <v>0</v>
          </cell>
          <cell r="M7">
            <v>0</v>
          </cell>
        </row>
        <row r="8">
          <cell r="A8" t="str">
            <v>F B Culley Generating Station</v>
          </cell>
          <cell r="C8">
            <v>2</v>
          </cell>
          <cell r="I8">
            <v>0</v>
          </cell>
          <cell r="M8">
            <v>0</v>
          </cell>
        </row>
        <row r="9">
          <cell r="A9" t="str">
            <v>F B Culley Generating Station</v>
          </cell>
          <cell r="C9">
            <v>2</v>
          </cell>
          <cell r="I9">
            <v>0</v>
          </cell>
          <cell r="M9">
            <v>0</v>
          </cell>
        </row>
        <row r="10">
          <cell r="A10" t="str">
            <v>F B Culley Generating Station</v>
          </cell>
          <cell r="C10">
            <v>2</v>
          </cell>
          <cell r="I10">
            <v>0</v>
          </cell>
          <cell r="M10">
            <v>0</v>
          </cell>
        </row>
        <row r="11">
          <cell r="A11" t="str">
            <v>F B Culley Generating Station</v>
          </cell>
          <cell r="C11">
            <v>2</v>
          </cell>
          <cell r="I11">
            <v>0</v>
          </cell>
          <cell r="M11">
            <v>0</v>
          </cell>
        </row>
        <row r="12">
          <cell r="A12" t="str">
            <v>F B Culley Generating Station</v>
          </cell>
          <cell r="C12">
            <v>2</v>
          </cell>
          <cell r="I12">
            <v>0</v>
          </cell>
          <cell r="M12">
            <v>0</v>
          </cell>
        </row>
        <row r="13">
          <cell r="A13" t="str">
            <v>F B Culley Generating Station</v>
          </cell>
          <cell r="C13">
            <v>2</v>
          </cell>
          <cell r="I13">
            <v>0</v>
          </cell>
          <cell r="M13">
            <v>0</v>
          </cell>
        </row>
        <row r="14">
          <cell r="A14" t="str">
            <v>F B Culley Generating Station</v>
          </cell>
          <cell r="C14">
            <v>2</v>
          </cell>
          <cell r="I14">
            <v>0</v>
          </cell>
          <cell r="M14">
            <v>0</v>
          </cell>
        </row>
        <row r="15">
          <cell r="A15" t="str">
            <v>F B Culley Generating Station</v>
          </cell>
          <cell r="C15">
            <v>2</v>
          </cell>
          <cell r="I15">
            <v>0</v>
          </cell>
          <cell r="M15">
            <v>0</v>
          </cell>
        </row>
        <row r="16">
          <cell r="A16" t="str">
            <v>F B Culley Generating Station</v>
          </cell>
          <cell r="C16">
            <v>2</v>
          </cell>
          <cell r="I16">
            <v>0</v>
          </cell>
          <cell r="M16">
            <v>0</v>
          </cell>
        </row>
        <row r="17">
          <cell r="A17" t="str">
            <v>F B Culley Generating Station</v>
          </cell>
          <cell r="C17">
            <v>2</v>
          </cell>
          <cell r="I17">
            <v>0</v>
          </cell>
          <cell r="M17">
            <v>0</v>
          </cell>
        </row>
        <row r="18">
          <cell r="A18" t="str">
            <v>F B Culley Generating Station</v>
          </cell>
          <cell r="C18">
            <v>2</v>
          </cell>
          <cell r="I18">
            <v>0</v>
          </cell>
          <cell r="M18">
            <v>0</v>
          </cell>
        </row>
        <row r="19">
          <cell r="A19" t="str">
            <v>F B Culley Generating Station</v>
          </cell>
          <cell r="C19">
            <v>2</v>
          </cell>
          <cell r="I19">
            <v>0</v>
          </cell>
          <cell r="M19">
            <v>0</v>
          </cell>
        </row>
        <row r="20">
          <cell r="A20" t="str">
            <v>F B Culley Generating Station</v>
          </cell>
          <cell r="C20">
            <v>2</v>
          </cell>
          <cell r="I20">
            <v>0</v>
          </cell>
          <cell r="M20">
            <v>0</v>
          </cell>
        </row>
        <row r="21">
          <cell r="A21" t="str">
            <v>F B Culley Generating Station</v>
          </cell>
          <cell r="C21">
            <v>2</v>
          </cell>
          <cell r="I21">
            <v>0</v>
          </cell>
          <cell r="M21">
            <v>0</v>
          </cell>
        </row>
        <row r="22">
          <cell r="A22" t="str">
            <v>F B Culley Generating Station</v>
          </cell>
          <cell r="C22">
            <v>2</v>
          </cell>
          <cell r="I22">
            <v>0</v>
          </cell>
          <cell r="M22">
            <v>0</v>
          </cell>
        </row>
        <row r="23">
          <cell r="A23" t="str">
            <v>F B Culley Generating Station</v>
          </cell>
          <cell r="C23">
            <v>2</v>
          </cell>
          <cell r="I23">
            <v>0</v>
          </cell>
          <cell r="M23">
            <v>0</v>
          </cell>
        </row>
        <row r="24">
          <cell r="A24" t="str">
            <v>F B Culley Generating Station</v>
          </cell>
          <cell r="C24">
            <v>2</v>
          </cell>
          <cell r="I24">
            <v>0</v>
          </cell>
          <cell r="M24">
            <v>0</v>
          </cell>
        </row>
        <row r="25">
          <cell r="A25" t="str">
            <v>F B Culley Generating Station</v>
          </cell>
          <cell r="C25">
            <v>2</v>
          </cell>
          <cell r="I25">
            <v>17</v>
          </cell>
          <cell r="J25">
            <v>1.1859999999999999</v>
          </cell>
          <cell r="K25">
            <v>852.23299999999995</v>
          </cell>
          <cell r="L25">
            <v>0.53200000000000003</v>
          </cell>
          <cell r="M25">
            <v>1.6247760000000001E-3</v>
          </cell>
        </row>
        <row r="26">
          <cell r="A26" t="str">
            <v>F B Culley Generating Station</v>
          </cell>
          <cell r="C26">
            <v>2</v>
          </cell>
          <cell r="I26">
            <v>24</v>
          </cell>
          <cell r="J26">
            <v>1.4930000000000001</v>
          </cell>
          <cell r="K26">
            <v>1963.2919999999999</v>
          </cell>
          <cell r="L26">
            <v>1.41</v>
          </cell>
          <cell r="M26">
            <v>3.6569320000000003E-3</v>
          </cell>
        </row>
        <row r="27">
          <cell r="A27" t="str">
            <v>F B Culley Generating Station</v>
          </cell>
          <cell r="C27">
            <v>2</v>
          </cell>
          <cell r="I27">
            <v>21</v>
          </cell>
          <cell r="J27">
            <v>0.45200000000000001</v>
          </cell>
          <cell r="K27">
            <v>1433.414</v>
          </cell>
          <cell r="L27">
            <v>0.96099999999999997</v>
          </cell>
          <cell r="M27">
            <v>2.9739123000000001E-3</v>
          </cell>
        </row>
        <row r="28">
          <cell r="A28" t="str">
            <v>F B Culley Generating Station</v>
          </cell>
          <cell r="C28">
            <v>2</v>
          </cell>
          <cell r="I28">
            <v>0</v>
          </cell>
          <cell r="M28">
            <v>0</v>
          </cell>
        </row>
        <row r="29">
          <cell r="A29" t="str">
            <v>F B Culley Generating Station</v>
          </cell>
          <cell r="C29">
            <v>2</v>
          </cell>
          <cell r="I29">
            <v>0</v>
          </cell>
          <cell r="M29">
            <v>0</v>
          </cell>
        </row>
        <row r="30">
          <cell r="A30" t="str">
            <v>F B Culley Generating Station</v>
          </cell>
          <cell r="C30">
            <v>2</v>
          </cell>
          <cell r="I30">
            <v>0</v>
          </cell>
          <cell r="M30">
            <v>0</v>
          </cell>
        </row>
        <row r="31">
          <cell r="A31" t="str">
            <v>F B Culley Generating Station</v>
          </cell>
          <cell r="C31">
            <v>2</v>
          </cell>
          <cell r="I31">
            <v>0</v>
          </cell>
          <cell r="M31">
            <v>0</v>
          </cell>
        </row>
        <row r="32">
          <cell r="A32" t="str">
            <v>F B Culley Generating Station</v>
          </cell>
          <cell r="C32">
            <v>2</v>
          </cell>
          <cell r="I32">
            <v>0</v>
          </cell>
          <cell r="M32">
            <v>0</v>
          </cell>
        </row>
        <row r="33">
          <cell r="A33" t="str">
            <v>F B Culley Generating Station</v>
          </cell>
          <cell r="C33">
            <v>2</v>
          </cell>
          <cell r="I33">
            <v>14</v>
          </cell>
          <cell r="J33">
            <v>0.34699999999999998</v>
          </cell>
          <cell r="K33">
            <v>376.17500000000001</v>
          </cell>
          <cell r="L33">
            <v>0.214</v>
          </cell>
          <cell r="M33">
            <v>5.3158100000000005E-4</v>
          </cell>
        </row>
        <row r="34">
          <cell r="A34" t="str">
            <v>F B Culley Generating Station</v>
          </cell>
          <cell r="C34">
            <v>2</v>
          </cell>
          <cell r="I34">
            <v>24</v>
          </cell>
          <cell r="J34">
            <v>1.4159999999999999</v>
          </cell>
          <cell r="K34">
            <v>1490.7439999999999</v>
          </cell>
          <cell r="L34">
            <v>0.88400000000000001</v>
          </cell>
          <cell r="M34">
            <v>2.1730030000000002E-3</v>
          </cell>
        </row>
        <row r="35">
          <cell r="A35" t="str">
            <v>F B Culley Generating Station</v>
          </cell>
          <cell r="C35">
            <v>2</v>
          </cell>
          <cell r="I35">
            <v>24</v>
          </cell>
          <cell r="J35">
            <v>0.56499999999999995</v>
          </cell>
          <cell r="K35">
            <v>2285.4639999999999</v>
          </cell>
          <cell r="L35">
            <v>2.157</v>
          </cell>
          <cell r="M35">
            <v>6.3248569999999997E-3</v>
          </cell>
        </row>
        <row r="36">
          <cell r="A36" t="str">
            <v>F B Culley Generating Station</v>
          </cell>
          <cell r="C36">
            <v>2</v>
          </cell>
          <cell r="I36">
            <v>22</v>
          </cell>
          <cell r="J36">
            <v>0.44900000000000001</v>
          </cell>
          <cell r="K36">
            <v>2028.8009999999999</v>
          </cell>
          <cell r="L36">
            <v>2.1760000000000002</v>
          </cell>
          <cell r="M36">
            <v>5.3465650000000002E-3</v>
          </cell>
        </row>
        <row r="37">
          <cell r="A37" t="str">
            <v>F B Culley Generating Station</v>
          </cell>
          <cell r="C37">
            <v>2</v>
          </cell>
          <cell r="I37">
            <v>0</v>
          </cell>
          <cell r="M37">
            <v>0</v>
          </cell>
        </row>
        <row r="38">
          <cell r="A38" t="str">
            <v>F B Culley Generating Station</v>
          </cell>
          <cell r="C38">
            <v>2</v>
          </cell>
          <cell r="I38">
            <v>5</v>
          </cell>
          <cell r="J38">
            <v>0</v>
          </cell>
          <cell r="K38">
            <v>0</v>
          </cell>
          <cell r="L38">
            <v>0</v>
          </cell>
          <cell r="M38">
            <v>0</v>
          </cell>
        </row>
        <row r="39">
          <cell r="A39" t="str">
            <v>F B Culley Generating Station</v>
          </cell>
          <cell r="C39">
            <v>2</v>
          </cell>
          <cell r="I39">
            <v>24</v>
          </cell>
          <cell r="J39">
            <v>1.544</v>
          </cell>
          <cell r="K39">
            <v>1302.2639999999999</v>
          </cell>
          <cell r="L39">
            <v>0.80600000000000005</v>
          </cell>
          <cell r="M39">
            <v>2.0579980000000001E-3</v>
          </cell>
        </row>
        <row r="40">
          <cell r="A40" t="str">
            <v>F B Culley Generating Station</v>
          </cell>
          <cell r="C40">
            <v>2</v>
          </cell>
          <cell r="I40">
            <v>24</v>
          </cell>
          <cell r="J40">
            <v>1.145</v>
          </cell>
          <cell r="K40">
            <v>1551.6949999999999</v>
          </cell>
          <cell r="L40">
            <v>0.84499999999999997</v>
          </cell>
          <cell r="M40">
            <v>2.3681740000000007E-3</v>
          </cell>
        </row>
        <row r="41">
          <cell r="A41" t="str">
            <v>F B Culley Generating Station</v>
          </cell>
          <cell r="C41">
            <v>2</v>
          </cell>
          <cell r="I41">
            <v>24</v>
          </cell>
          <cell r="J41">
            <v>0.82</v>
          </cell>
          <cell r="K41">
            <v>1450.1610000000001</v>
          </cell>
          <cell r="L41">
            <v>0.75800000000000001</v>
          </cell>
          <cell r="M41">
            <v>2.1502969999999998E-3</v>
          </cell>
        </row>
        <row r="42">
          <cell r="A42" t="str">
            <v>F B Culley Generating Station</v>
          </cell>
          <cell r="C42">
            <v>2</v>
          </cell>
          <cell r="I42">
            <v>24</v>
          </cell>
          <cell r="J42">
            <v>0.871</v>
          </cell>
          <cell r="K42">
            <v>1471.9949999999999</v>
          </cell>
          <cell r="L42">
            <v>0.77100000000000002</v>
          </cell>
          <cell r="M42">
            <v>2.253396E-3</v>
          </cell>
        </row>
        <row r="43">
          <cell r="A43" t="str">
            <v>F B Culley Generating Station</v>
          </cell>
          <cell r="C43">
            <v>2</v>
          </cell>
          <cell r="I43">
            <v>24</v>
          </cell>
          <cell r="J43">
            <v>1.423</v>
          </cell>
          <cell r="K43">
            <v>1506.8320000000001</v>
          </cell>
          <cell r="L43">
            <v>0.88500000000000001</v>
          </cell>
          <cell r="M43">
            <v>2.3209620000000006E-3</v>
          </cell>
        </row>
        <row r="44">
          <cell r="A44" t="str">
            <v>F B Culley Generating Station</v>
          </cell>
          <cell r="C44">
            <v>2</v>
          </cell>
          <cell r="I44">
            <v>24</v>
          </cell>
          <cell r="J44">
            <v>2.242</v>
          </cell>
          <cell r="K44">
            <v>1768.6890000000001</v>
          </cell>
          <cell r="L44">
            <v>1.167</v>
          </cell>
          <cell r="M44">
            <v>3.3084519999999999E-3</v>
          </cell>
        </row>
        <row r="45">
          <cell r="A45" t="str">
            <v>F B Culley Generating Station</v>
          </cell>
          <cell r="C45">
            <v>2</v>
          </cell>
          <cell r="I45">
            <v>24</v>
          </cell>
          <cell r="J45">
            <v>2.5430000000000001</v>
          </cell>
          <cell r="K45">
            <v>1947.433</v>
          </cell>
          <cell r="L45">
            <v>1.2729999999999999</v>
          </cell>
          <cell r="M45">
            <v>4.1290409999999991E-3</v>
          </cell>
        </row>
        <row r="46">
          <cell r="A46" t="str">
            <v>F B Culley Generating Station</v>
          </cell>
          <cell r="C46">
            <v>2</v>
          </cell>
          <cell r="I46">
            <v>24</v>
          </cell>
          <cell r="J46">
            <v>2.4670000000000001</v>
          </cell>
          <cell r="K46">
            <v>1936.8320000000001</v>
          </cell>
          <cell r="L46">
            <v>1.198</v>
          </cell>
          <cell r="M46">
            <v>4.0434320000000004E-3</v>
          </cell>
        </row>
        <row r="47">
          <cell r="A47" t="str">
            <v>F B Culley Generating Station</v>
          </cell>
          <cell r="C47">
            <v>2</v>
          </cell>
          <cell r="I47">
            <v>24</v>
          </cell>
          <cell r="J47">
            <v>2.13</v>
          </cell>
          <cell r="K47">
            <v>1778.7550000000001</v>
          </cell>
          <cell r="L47">
            <v>1.046</v>
          </cell>
          <cell r="M47">
            <v>3.6733099999999999E-3</v>
          </cell>
        </row>
        <row r="48">
          <cell r="A48" t="str">
            <v>F B Culley Generating Station</v>
          </cell>
          <cell r="C48">
            <v>2</v>
          </cell>
          <cell r="I48">
            <v>24</v>
          </cell>
          <cell r="J48">
            <v>1.33</v>
          </cell>
          <cell r="K48">
            <v>1784.38</v>
          </cell>
          <cell r="L48">
            <v>1.103</v>
          </cell>
          <cell r="M48">
            <v>4.1113949999999995E-3</v>
          </cell>
        </row>
        <row r="49">
          <cell r="A49" t="str">
            <v>F B Culley Generating Station</v>
          </cell>
          <cell r="C49">
            <v>2</v>
          </cell>
          <cell r="I49">
            <v>24</v>
          </cell>
          <cell r="J49">
            <v>1.7150000000000001</v>
          </cell>
          <cell r="K49">
            <v>1723.434</v>
          </cell>
          <cell r="L49">
            <v>1.05</v>
          </cell>
          <cell r="M49">
            <v>3.7105090000000003E-3</v>
          </cell>
        </row>
        <row r="50">
          <cell r="A50" t="str">
            <v>F B Culley Generating Station</v>
          </cell>
          <cell r="C50">
            <v>2</v>
          </cell>
          <cell r="I50">
            <v>24</v>
          </cell>
          <cell r="J50">
            <v>2.0910000000000002</v>
          </cell>
          <cell r="K50">
            <v>1731.29</v>
          </cell>
          <cell r="L50">
            <v>1.0309999999999999</v>
          </cell>
          <cell r="M50">
            <v>3.5592260000000004E-3</v>
          </cell>
        </row>
        <row r="51">
          <cell r="A51" t="str">
            <v>F B Culley Generating Station</v>
          </cell>
          <cell r="C51">
            <v>2</v>
          </cell>
          <cell r="I51">
            <v>0</v>
          </cell>
          <cell r="M51">
            <v>0</v>
          </cell>
        </row>
        <row r="52">
          <cell r="A52" t="str">
            <v>F B Culley Generating Station</v>
          </cell>
          <cell r="C52">
            <v>2</v>
          </cell>
          <cell r="I52">
            <v>0</v>
          </cell>
          <cell r="M52">
            <v>0</v>
          </cell>
        </row>
        <row r="53">
          <cell r="A53" t="str">
            <v>F B Culley Generating Station</v>
          </cell>
          <cell r="C53">
            <v>2</v>
          </cell>
          <cell r="I53">
            <v>0</v>
          </cell>
          <cell r="M53">
            <v>0</v>
          </cell>
        </row>
        <row r="54">
          <cell r="A54" t="str">
            <v>F B Culley Generating Station</v>
          </cell>
          <cell r="C54">
            <v>2</v>
          </cell>
          <cell r="I54">
            <v>0</v>
          </cell>
          <cell r="M54">
            <v>0</v>
          </cell>
        </row>
        <row r="55">
          <cell r="A55" t="str">
            <v>F B Culley Generating Station</v>
          </cell>
          <cell r="C55">
            <v>2</v>
          </cell>
          <cell r="I55">
            <v>0</v>
          </cell>
          <cell r="M55">
            <v>0</v>
          </cell>
        </row>
        <row r="56">
          <cell r="A56" t="str">
            <v>F B Culley Generating Station</v>
          </cell>
          <cell r="C56">
            <v>2</v>
          </cell>
          <cell r="I56">
            <v>0</v>
          </cell>
          <cell r="M56">
            <v>0</v>
          </cell>
        </row>
        <row r="57">
          <cell r="A57" t="str">
            <v>F B Culley Generating Station</v>
          </cell>
          <cell r="C57">
            <v>2</v>
          </cell>
          <cell r="I57">
            <v>0</v>
          </cell>
          <cell r="M57">
            <v>0</v>
          </cell>
        </row>
        <row r="58">
          <cell r="A58" t="str">
            <v>F B Culley Generating Station</v>
          </cell>
          <cell r="C58">
            <v>2</v>
          </cell>
          <cell r="I58">
            <v>0</v>
          </cell>
          <cell r="M58">
            <v>0</v>
          </cell>
        </row>
        <row r="59">
          <cell r="A59" t="str">
            <v>F B Culley Generating Station</v>
          </cell>
          <cell r="C59">
            <v>2</v>
          </cell>
          <cell r="I59">
            <v>0</v>
          </cell>
          <cell r="M59">
            <v>0</v>
          </cell>
        </row>
        <row r="60">
          <cell r="A60" t="str">
            <v>F B Culley Generating Station</v>
          </cell>
          <cell r="C60">
            <v>2</v>
          </cell>
          <cell r="I60">
            <v>0</v>
          </cell>
          <cell r="M60">
            <v>0</v>
          </cell>
        </row>
        <row r="61">
          <cell r="A61" t="str">
            <v>F B Culley Generating Station</v>
          </cell>
          <cell r="C61">
            <v>2</v>
          </cell>
          <cell r="I61">
            <v>0</v>
          </cell>
          <cell r="M61">
            <v>0</v>
          </cell>
        </row>
        <row r="62">
          <cell r="A62" t="str">
            <v>F B Culley Generating Station</v>
          </cell>
          <cell r="C62">
            <v>2</v>
          </cell>
          <cell r="I62">
            <v>0</v>
          </cell>
          <cell r="M62">
            <v>0</v>
          </cell>
        </row>
        <row r="63">
          <cell r="A63" t="str">
            <v>F B Culley Generating Station</v>
          </cell>
          <cell r="C63">
            <v>2</v>
          </cell>
          <cell r="I63">
            <v>8</v>
          </cell>
          <cell r="J63">
            <v>7.3999999999999996E-2</v>
          </cell>
          <cell r="K63">
            <v>80.674999999999997</v>
          </cell>
          <cell r="L63">
            <v>4.1000000000000002E-2</v>
          </cell>
          <cell r="M63">
            <v>1.0233799999999999E-4</v>
          </cell>
        </row>
        <row r="64">
          <cell r="A64" t="str">
            <v>F B Culley Generating Station</v>
          </cell>
          <cell r="C64">
            <v>2</v>
          </cell>
          <cell r="I64">
            <v>24</v>
          </cell>
          <cell r="J64">
            <v>1.9970000000000001</v>
          </cell>
          <cell r="K64">
            <v>1989.798</v>
          </cell>
          <cell r="L64">
            <v>1.4630000000000001</v>
          </cell>
          <cell r="M64">
            <v>2.4706160000000001E-3</v>
          </cell>
        </row>
        <row r="65">
          <cell r="A65" t="str">
            <v>F B Culley Generating Station</v>
          </cell>
          <cell r="C65">
            <v>2</v>
          </cell>
          <cell r="I65">
            <v>24</v>
          </cell>
          <cell r="J65">
            <v>2.1520000000000001</v>
          </cell>
          <cell r="K65">
            <v>1994.191</v>
          </cell>
          <cell r="L65">
            <v>1.43</v>
          </cell>
          <cell r="M65">
            <v>2.34608E-3</v>
          </cell>
        </row>
        <row r="66">
          <cell r="A66" t="str">
            <v>F B Culley Generating Station</v>
          </cell>
          <cell r="C66">
            <v>2</v>
          </cell>
          <cell r="I66">
            <v>0</v>
          </cell>
          <cell r="M66">
            <v>0</v>
          </cell>
        </row>
        <row r="67">
          <cell r="A67" t="str">
            <v>F B Culley Generating Station</v>
          </cell>
          <cell r="C67">
            <v>2</v>
          </cell>
          <cell r="I67">
            <v>0</v>
          </cell>
          <cell r="M67">
            <v>0</v>
          </cell>
        </row>
        <row r="68">
          <cell r="A68" t="str">
            <v>F B Culley Generating Station</v>
          </cell>
          <cell r="C68">
            <v>2</v>
          </cell>
          <cell r="I68">
            <v>0</v>
          </cell>
          <cell r="M68">
            <v>0</v>
          </cell>
        </row>
        <row r="69">
          <cell r="A69" t="str">
            <v>F B Culley Generating Station</v>
          </cell>
          <cell r="C69">
            <v>2</v>
          </cell>
          <cell r="I69">
            <v>0</v>
          </cell>
          <cell r="M69">
            <v>0</v>
          </cell>
        </row>
        <row r="70">
          <cell r="A70" t="str">
            <v>F B Culley Generating Station</v>
          </cell>
          <cell r="C70">
            <v>2</v>
          </cell>
          <cell r="I70">
            <v>0</v>
          </cell>
          <cell r="M70">
            <v>0</v>
          </cell>
        </row>
        <row r="71">
          <cell r="A71" t="str">
            <v>F B Culley Generating Station</v>
          </cell>
          <cell r="C71">
            <v>2</v>
          </cell>
          <cell r="I71">
            <v>0.5</v>
          </cell>
          <cell r="J71">
            <v>0</v>
          </cell>
          <cell r="K71">
            <v>0</v>
          </cell>
          <cell r="L71">
            <v>0</v>
          </cell>
          <cell r="M71">
            <v>0</v>
          </cell>
        </row>
        <row r="72">
          <cell r="A72" t="str">
            <v>F B Culley Generating Station</v>
          </cell>
          <cell r="C72">
            <v>2</v>
          </cell>
          <cell r="I72">
            <v>24</v>
          </cell>
          <cell r="J72">
            <v>1.5860000000000001</v>
          </cell>
          <cell r="K72">
            <v>1372.3820000000001</v>
          </cell>
          <cell r="L72">
            <v>0.84199999999999997</v>
          </cell>
          <cell r="M72">
            <v>5.5246699999999995E-4</v>
          </cell>
        </row>
        <row r="73">
          <cell r="A73" t="str">
            <v>F B Culley Generating Station</v>
          </cell>
          <cell r="C73">
            <v>2</v>
          </cell>
          <cell r="I73">
            <v>24</v>
          </cell>
          <cell r="J73">
            <v>1.5389999999999999</v>
          </cell>
          <cell r="K73">
            <v>1918.403</v>
          </cell>
          <cell r="L73">
            <v>1.343</v>
          </cell>
          <cell r="M73">
            <v>0</v>
          </cell>
        </row>
        <row r="74">
          <cell r="A74" t="str">
            <v>F B Culley Generating Station</v>
          </cell>
          <cell r="C74">
            <v>2</v>
          </cell>
          <cell r="I74">
            <v>0</v>
          </cell>
          <cell r="M74">
            <v>0</v>
          </cell>
        </row>
        <row r="75">
          <cell r="A75" t="str">
            <v>F B Culley Generating Station</v>
          </cell>
          <cell r="C75">
            <v>2</v>
          </cell>
          <cell r="I75">
            <v>0</v>
          </cell>
          <cell r="M75">
            <v>0</v>
          </cell>
        </row>
        <row r="76">
          <cell r="A76" t="str">
            <v>F B Culley Generating Station</v>
          </cell>
          <cell r="C76">
            <v>2</v>
          </cell>
          <cell r="I76">
            <v>0</v>
          </cell>
          <cell r="M76">
            <v>0</v>
          </cell>
        </row>
        <row r="77">
          <cell r="A77" t="str">
            <v>F B Culley Generating Station</v>
          </cell>
          <cell r="C77">
            <v>2</v>
          </cell>
          <cell r="I77">
            <v>0</v>
          </cell>
          <cell r="M77">
            <v>0</v>
          </cell>
        </row>
        <row r="78">
          <cell r="A78" t="str">
            <v>F B Culley Generating Station</v>
          </cell>
          <cell r="C78">
            <v>2</v>
          </cell>
          <cell r="I78">
            <v>0</v>
          </cell>
          <cell r="M78">
            <v>0</v>
          </cell>
        </row>
        <row r="79">
          <cell r="A79" t="str">
            <v>F B Culley Generating Station</v>
          </cell>
          <cell r="C79">
            <v>2</v>
          </cell>
          <cell r="I79">
            <v>0</v>
          </cell>
          <cell r="M79">
            <v>0</v>
          </cell>
        </row>
        <row r="80">
          <cell r="A80" t="str">
            <v>F B Culley Generating Station</v>
          </cell>
          <cell r="C80">
            <v>2</v>
          </cell>
          <cell r="I80">
            <v>0</v>
          </cell>
          <cell r="M80">
            <v>0</v>
          </cell>
        </row>
        <row r="81">
          <cell r="A81" t="str">
            <v>F B Culley Generating Station</v>
          </cell>
          <cell r="C81">
            <v>2</v>
          </cell>
          <cell r="I81">
            <v>0</v>
          </cell>
          <cell r="M81">
            <v>0</v>
          </cell>
        </row>
        <row r="82">
          <cell r="A82" t="str">
            <v>F B Culley Generating Station</v>
          </cell>
          <cell r="C82">
            <v>2</v>
          </cell>
          <cell r="I82">
            <v>0</v>
          </cell>
          <cell r="M82">
            <v>0</v>
          </cell>
        </row>
        <row r="83">
          <cell r="A83" t="str">
            <v>F B Culley Generating Station</v>
          </cell>
          <cell r="C83">
            <v>2</v>
          </cell>
          <cell r="I83">
            <v>0</v>
          </cell>
          <cell r="M83">
            <v>0</v>
          </cell>
        </row>
        <row r="84">
          <cell r="A84" t="str">
            <v>F B Culley Generating Station</v>
          </cell>
          <cell r="C84">
            <v>2</v>
          </cell>
          <cell r="I84">
            <v>0</v>
          </cell>
          <cell r="M84">
            <v>0</v>
          </cell>
        </row>
        <row r="85">
          <cell r="A85" t="str">
            <v>F B Culley Generating Station</v>
          </cell>
          <cell r="C85">
            <v>2</v>
          </cell>
          <cell r="I85">
            <v>16</v>
          </cell>
          <cell r="J85">
            <v>0.93200000000000005</v>
          </cell>
          <cell r="K85">
            <v>789.01499999999999</v>
          </cell>
          <cell r="L85">
            <v>0.54300000000000004</v>
          </cell>
          <cell r="M85">
            <v>8.4946799999999992E-4</v>
          </cell>
        </row>
        <row r="86">
          <cell r="A86" t="str">
            <v>F B Culley Generating Station</v>
          </cell>
          <cell r="C86">
            <v>2</v>
          </cell>
          <cell r="I86">
            <v>24</v>
          </cell>
          <cell r="J86">
            <v>1.429</v>
          </cell>
          <cell r="K86">
            <v>1871.3579999999999</v>
          </cell>
          <cell r="L86">
            <v>1.331</v>
          </cell>
          <cell r="M86">
            <v>3.1698209999999997E-3</v>
          </cell>
        </row>
        <row r="87">
          <cell r="A87" t="str">
            <v>F B Culley Generating Station</v>
          </cell>
          <cell r="C87">
            <v>2</v>
          </cell>
          <cell r="I87">
            <v>24</v>
          </cell>
          <cell r="J87">
            <v>1.462</v>
          </cell>
          <cell r="K87">
            <v>2051.105</v>
          </cell>
          <cell r="L87">
            <v>1.512</v>
          </cell>
          <cell r="M87">
            <v>4.1437310000000003E-3</v>
          </cell>
        </row>
        <row r="88">
          <cell r="A88" t="str">
            <v>F B Culley Generating Station</v>
          </cell>
          <cell r="C88">
            <v>2</v>
          </cell>
          <cell r="I88">
            <v>24</v>
          </cell>
          <cell r="J88">
            <v>1.0129999999999999</v>
          </cell>
          <cell r="K88">
            <v>1817.4880000000001</v>
          </cell>
          <cell r="L88">
            <v>1.1930000000000001</v>
          </cell>
          <cell r="M88">
            <v>3.7853470000000005E-3</v>
          </cell>
        </row>
        <row r="89">
          <cell r="A89" t="str">
            <v>F B Culley Generating Station</v>
          </cell>
          <cell r="C89">
            <v>2</v>
          </cell>
          <cell r="I89">
            <v>24</v>
          </cell>
          <cell r="J89">
            <v>2.452</v>
          </cell>
          <cell r="K89">
            <v>1957.71</v>
          </cell>
          <cell r="L89">
            <v>1.2689999999999999</v>
          </cell>
          <cell r="M89">
            <v>3.8651229999999998E-3</v>
          </cell>
        </row>
        <row r="90">
          <cell r="A90" t="str">
            <v>F B Culley Generating Station</v>
          </cell>
          <cell r="C90">
            <v>2</v>
          </cell>
          <cell r="I90">
            <v>10</v>
          </cell>
          <cell r="J90">
            <v>0.87</v>
          </cell>
          <cell r="K90">
            <v>706.09</v>
          </cell>
          <cell r="L90">
            <v>0.436</v>
          </cell>
          <cell r="M90">
            <v>1.4080929999999998E-3</v>
          </cell>
        </row>
        <row r="91">
          <cell r="A91" t="str">
            <v>F B Culley Generating Station</v>
          </cell>
          <cell r="C91">
            <v>2</v>
          </cell>
          <cell r="I91">
            <v>0</v>
          </cell>
          <cell r="M91">
            <v>0</v>
          </cell>
        </row>
        <row r="92">
          <cell r="A92" t="str">
            <v>F B Culley Generating Station</v>
          </cell>
          <cell r="C92">
            <v>2</v>
          </cell>
          <cell r="I92">
            <v>14</v>
          </cell>
          <cell r="J92">
            <v>0.67</v>
          </cell>
          <cell r="K92">
            <v>492.73700000000002</v>
          </cell>
          <cell r="L92">
            <v>0.29299999999999998</v>
          </cell>
          <cell r="M92">
            <v>9.8128099999999986E-4</v>
          </cell>
        </row>
        <row r="93">
          <cell r="A93" t="str">
            <v>F B Culley Generating Station</v>
          </cell>
          <cell r="C93">
            <v>2</v>
          </cell>
          <cell r="I93">
            <v>0</v>
          </cell>
          <cell r="M93">
            <v>0</v>
          </cell>
        </row>
        <row r="94">
          <cell r="A94" t="str">
            <v>F B Culley Generating Station</v>
          </cell>
          <cell r="C94">
            <v>2</v>
          </cell>
          <cell r="I94">
            <v>0</v>
          </cell>
          <cell r="M94">
            <v>0</v>
          </cell>
        </row>
        <row r="95">
          <cell r="A95" t="str">
            <v>F B Culley Generating Station</v>
          </cell>
          <cell r="C95">
            <v>2</v>
          </cell>
          <cell r="I95">
            <v>0</v>
          </cell>
          <cell r="M95">
            <v>0</v>
          </cell>
        </row>
        <row r="96">
          <cell r="A96" t="str">
            <v>F B Culley Generating Station</v>
          </cell>
          <cell r="C96">
            <v>2</v>
          </cell>
          <cell r="I96">
            <v>0</v>
          </cell>
          <cell r="M96">
            <v>0</v>
          </cell>
        </row>
        <row r="97">
          <cell r="A97" t="str">
            <v>F B Culley Generating Station</v>
          </cell>
          <cell r="C97">
            <v>2</v>
          </cell>
          <cell r="I97">
            <v>0</v>
          </cell>
          <cell r="M97">
            <v>0</v>
          </cell>
        </row>
        <row r="98">
          <cell r="A98" t="str">
            <v>F B Culley Generating Station</v>
          </cell>
          <cell r="C98">
            <v>2</v>
          </cell>
          <cell r="I98">
            <v>0</v>
          </cell>
          <cell r="M98">
            <v>0</v>
          </cell>
        </row>
        <row r="99">
          <cell r="A99" t="str">
            <v>F B Culley Generating Station</v>
          </cell>
          <cell r="C99">
            <v>2</v>
          </cell>
          <cell r="I99">
            <v>0</v>
          </cell>
          <cell r="M99">
            <v>0</v>
          </cell>
        </row>
        <row r="100">
          <cell r="A100" t="str">
            <v>F B Culley Generating Station</v>
          </cell>
          <cell r="C100">
            <v>2</v>
          </cell>
          <cell r="I100">
            <v>0</v>
          </cell>
          <cell r="M100">
            <v>0</v>
          </cell>
        </row>
        <row r="101">
          <cell r="A101" t="str">
            <v>F B Culley Generating Station</v>
          </cell>
          <cell r="C101">
            <v>2</v>
          </cell>
          <cell r="I101">
            <v>0</v>
          </cell>
          <cell r="M101">
            <v>0</v>
          </cell>
        </row>
        <row r="102">
          <cell r="A102" t="str">
            <v>F B Culley Generating Station</v>
          </cell>
          <cell r="C102">
            <v>2</v>
          </cell>
          <cell r="I102">
            <v>0</v>
          </cell>
          <cell r="M102">
            <v>0</v>
          </cell>
        </row>
        <row r="103">
          <cell r="A103" t="str">
            <v>F B Culley Generating Station</v>
          </cell>
          <cell r="C103">
            <v>2</v>
          </cell>
          <cell r="I103">
            <v>0</v>
          </cell>
          <cell r="M103">
            <v>0</v>
          </cell>
        </row>
        <row r="104">
          <cell r="A104" t="str">
            <v>F B Culley Generating Station</v>
          </cell>
          <cell r="C104">
            <v>2</v>
          </cell>
          <cell r="I104">
            <v>0</v>
          </cell>
          <cell r="M104">
            <v>0</v>
          </cell>
        </row>
        <row r="105">
          <cell r="A105" t="str">
            <v>F B Culley Generating Station</v>
          </cell>
          <cell r="C105">
            <v>2</v>
          </cell>
          <cell r="I105">
            <v>0</v>
          </cell>
          <cell r="M105">
            <v>0</v>
          </cell>
        </row>
        <row r="106">
          <cell r="A106" t="str">
            <v>F B Culley Generating Station</v>
          </cell>
          <cell r="C106">
            <v>2</v>
          </cell>
          <cell r="I106">
            <v>6</v>
          </cell>
          <cell r="J106">
            <v>0</v>
          </cell>
          <cell r="K106">
            <v>0</v>
          </cell>
          <cell r="L106">
            <v>0</v>
          </cell>
          <cell r="M106">
            <v>0</v>
          </cell>
        </row>
        <row r="107">
          <cell r="A107" t="str">
            <v>F B Culley Generating Station</v>
          </cell>
          <cell r="C107">
            <v>2</v>
          </cell>
          <cell r="I107">
            <v>24</v>
          </cell>
          <cell r="J107">
            <v>1.4</v>
          </cell>
          <cell r="K107">
            <v>1274.989</v>
          </cell>
          <cell r="L107">
            <v>0.8</v>
          </cell>
          <cell r="M107">
            <v>1.7622919999999999E-3</v>
          </cell>
        </row>
        <row r="108">
          <cell r="A108" t="str">
            <v>F B Culley Generating Station</v>
          </cell>
          <cell r="C108">
            <v>2</v>
          </cell>
          <cell r="I108">
            <v>7.5</v>
          </cell>
          <cell r="J108">
            <v>0.72099999999999997</v>
          </cell>
          <cell r="K108">
            <v>482.553</v>
          </cell>
          <cell r="L108">
            <v>0.28199999999999997</v>
          </cell>
          <cell r="M108">
            <v>6.1515199999999999E-4</v>
          </cell>
        </row>
        <row r="109">
          <cell r="A109" t="str">
            <v>F B Culley Generating Station</v>
          </cell>
          <cell r="C109">
            <v>2</v>
          </cell>
          <cell r="I109">
            <v>0</v>
          </cell>
          <cell r="M109">
            <v>0</v>
          </cell>
        </row>
        <row r="110">
          <cell r="A110" t="str">
            <v>F B Culley Generating Station</v>
          </cell>
          <cell r="C110">
            <v>2</v>
          </cell>
          <cell r="I110">
            <v>0</v>
          </cell>
          <cell r="M110">
            <v>0</v>
          </cell>
        </row>
        <row r="111">
          <cell r="A111" t="str">
            <v>F B Culley Generating Station</v>
          </cell>
          <cell r="C111">
            <v>2</v>
          </cell>
          <cell r="I111">
            <v>0</v>
          </cell>
          <cell r="M111">
            <v>0</v>
          </cell>
        </row>
        <row r="112">
          <cell r="A112" t="str">
            <v>F B Culley Generating Station</v>
          </cell>
          <cell r="C112">
            <v>2</v>
          </cell>
          <cell r="I112">
            <v>0</v>
          </cell>
          <cell r="M112">
            <v>0</v>
          </cell>
        </row>
        <row r="113">
          <cell r="A113" t="str">
            <v>F B Culley Generating Station</v>
          </cell>
          <cell r="C113">
            <v>2</v>
          </cell>
          <cell r="I113">
            <v>5.5</v>
          </cell>
          <cell r="J113">
            <v>2E-3</v>
          </cell>
          <cell r="K113">
            <v>2.411</v>
          </cell>
          <cell r="L113">
            <v>1E-3</v>
          </cell>
          <cell r="M113">
            <v>3.5250000000000001E-6</v>
          </cell>
        </row>
        <row r="114">
          <cell r="A114" t="str">
            <v>F B Culley Generating Station</v>
          </cell>
          <cell r="C114">
            <v>2</v>
          </cell>
          <cell r="I114">
            <v>24</v>
          </cell>
          <cell r="J114">
            <v>1.5920000000000001</v>
          </cell>
          <cell r="K114">
            <v>1674.24</v>
          </cell>
          <cell r="L114">
            <v>1.0860000000000001</v>
          </cell>
          <cell r="M114">
            <v>2.9471780000000004E-3</v>
          </cell>
        </row>
        <row r="115">
          <cell r="A115" t="str">
            <v>F B Culley Generating Station</v>
          </cell>
          <cell r="C115">
            <v>2</v>
          </cell>
          <cell r="I115">
            <v>24</v>
          </cell>
          <cell r="J115">
            <v>1.768</v>
          </cell>
          <cell r="K115">
            <v>1932.8440000000001</v>
          </cell>
          <cell r="L115">
            <v>1.258</v>
          </cell>
          <cell r="M115">
            <v>3.7894319999999997E-3</v>
          </cell>
        </row>
        <row r="116">
          <cell r="A116" t="str">
            <v>F B Culley Generating Station</v>
          </cell>
          <cell r="C116">
            <v>2</v>
          </cell>
          <cell r="I116">
            <v>24</v>
          </cell>
          <cell r="J116">
            <v>1.522</v>
          </cell>
          <cell r="K116">
            <v>1889.51</v>
          </cell>
          <cell r="L116">
            <v>1.31</v>
          </cell>
          <cell r="M116">
            <v>3.7476720000000005E-3</v>
          </cell>
        </row>
        <row r="117">
          <cell r="A117" t="str">
            <v>F B Culley Generating Station</v>
          </cell>
          <cell r="C117">
            <v>2</v>
          </cell>
          <cell r="I117">
            <v>23.25</v>
          </cell>
          <cell r="J117">
            <v>1.7549999999999999</v>
          </cell>
          <cell r="K117">
            <v>1846.0630000000001</v>
          </cell>
          <cell r="L117">
            <v>1.2549999999999999</v>
          </cell>
          <cell r="M117">
            <v>3.6106739999999999E-3</v>
          </cell>
        </row>
        <row r="118">
          <cell r="A118" t="str">
            <v>F B Culley Generating Station</v>
          </cell>
          <cell r="C118">
            <v>2</v>
          </cell>
          <cell r="I118">
            <v>0</v>
          </cell>
          <cell r="M118">
            <v>0</v>
          </cell>
        </row>
        <row r="119">
          <cell r="A119" t="str">
            <v>F B Culley Generating Station</v>
          </cell>
          <cell r="C119">
            <v>2</v>
          </cell>
          <cell r="I119">
            <v>0</v>
          </cell>
          <cell r="M119">
            <v>0</v>
          </cell>
        </row>
        <row r="120">
          <cell r="A120" t="str">
            <v>F B Culley Generating Station</v>
          </cell>
          <cell r="C120">
            <v>2</v>
          </cell>
          <cell r="I120">
            <v>0</v>
          </cell>
          <cell r="M120">
            <v>0</v>
          </cell>
        </row>
        <row r="121">
          <cell r="A121" t="str">
            <v>F B Culley Generating Station</v>
          </cell>
          <cell r="C121">
            <v>2</v>
          </cell>
          <cell r="I121">
            <v>0</v>
          </cell>
          <cell r="M121">
            <v>0</v>
          </cell>
        </row>
        <row r="122">
          <cell r="A122" t="str">
            <v>F B Culley Generating Station</v>
          </cell>
          <cell r="C122">
            <v>2</v>
          </cell>
          <cell r="I122">
            <v>0</v>
          </cell>
          <cell r="M122">
            <v>0</v>
          </cell>
        </row>
        <row r="123">
          <cell r="A123" t="str">
            <v>F B Culley Generating Station</v>
          </cell>
          <cell r="C123">
            <v>2</v>
          </cell>
          <cell r="I123">
            <v>0</v>
          </cell>
          <cell r="M123">
            <v>0</v>
          </cell>
        </row>
        <row r="124">
          <cell r="A124" t="str">
            <v>F B Culley Generating Station</v>
          </cell>
          <cell r="C124">
            <v>2</v>
          </cell>
          <cell r="I124">
            <v>0</v>
          </cell>
          <cell r="M124">
            <v>0</v>
          </cell>
        </row>
        <row r="125">
          <cell r="A125" t="str">
            <v>F B Culley Generating Station</v>
          </cell>
          <cell r="C125">
            <v>2</v>
          </cell>
          <cell r="I125">
            <v>0</v>
          </cell>
          <cell r="M125">
            <v>0</v>
          </cell>
        </row>
        <row r="126">
          <cell r="A126" t="str">
            <v>F B Culley Generating Station</v>
          </cell>
          <cell r="C126">
            <v>2</v>
          </cell>
          <cell r="I126">
            <v>0</v>
          </cell>
          <cell r="M126">
            <v>0</v>
          </cell>
        </row>
        <row r="127">
          <cell r="A127" t="str">
            <v>F B Culley Generating Station</v>
          </cell>
          <cell r="C127">
            <v>2</v>
          </cell>
          <cell r="I127">
            <v>0</v>
          </cell>
          <cell r="M127">
            <v>0</v>
          </cell>
        </row>
        <row r="128">
          <cell r="A128" t="str">
            <v>F B Culley Generating Station</v>
          </cell>
          <cell r="C128">
            <v>2</v>
          </cell>
          <cell r="I128">
            <v>0</v>
          </cell>
          <cell r="M128">
            <v>0</v>
          </cell>
        </row>
        <row r="129">
          <cell r="A129" t="str">
            <v>F B Culley Generating Station</v>
          </cell>
          <cell r="C129">
            <v>2</v>
          </cell>
          <cell r="I129">
            <v>0</v>
          </cell>
          <cell r="M129">
            <v>0</v>
          </cell>
        </row>
        <row r="130">
          <cell r="A130" t="str">
            <v>F B Culley Generating Station</v>
          </cell>
          <cell r="C130">
            <v>2</v>
          </cell>
          <cell r="I130">
            <v>0</v>
          </cell>
          <cell r="M130">
            <v>0</v>
          </cell>
        </row>
        <row r="131">
          <cell r="A131" t="str">
            <v>F B Culley Generating Station</v>
          </cell>
          <cell r="C131">
            <v>2</v>
          </cell>
          <cell r="I131">
            <v>0</v>
          </cell>
          <cell r="M131">
            <v>0</v>
          </cell>
        </row>
        <row r="132">
          <cell r="A132" t="str">
            <v>F B Culley Generating Station</v>
          </cell>
          <cell r="C132">
            <v>2</v>
          </cell>
          <cell r="I132">
            <v>0</v>
          </cell>
          <cell r="M132">
            <v>0</v>
          </cell>
        </row>
        <row r="133">
          <cell r="A133" t="str">
            <v>F B Culley Generating Station</v>
          </cell>
          <cell r="C133">
            <v>2</v>
          </cell>
          <cell r="I133">
            <v>0</v>
          </cell>
          <cell r="M133">
            <v>0</v>
          </cell>
        </row>
        <row r="134">
          <cell r="A134" t="str">
            <v>F B Culley Generating Station</v>
          </cell>
          <cell r="C134">
            <v>2</v>
          </cell>
          <cell r="I134">
            <v>0</v>
          </cell>
          <cell r="M134">
            <v>0</v>
          </cell>
        </row>
        <row r="135">
          <cell r="A135" t="str">
            <v>F B Culley Generating Station</v>
          </cell>
          <cell r="C135">
            <v>2</v>
          </cell>
          <cell r="I135">
            <v>15.25</v>
          </cell>
          <cell r="J135">
            <v>1.0249999999999999</v>
          </cell>
          <cell r="K135">
            <v>708.17100000000005</v>
          </cell>
          <cell r="L135">
            <v>0.432</v>
          </cell>
          <cell r="M135">
            <v>1.174294E-3</v>
          </cell>
        </row>
        <row r="136">
          <cell r="A136" t="str">
            <v>F B Culley Generating Station</v>
          </cell>
          <cell r="C136">
            <v>2</v>
          </cell>
          <cell r="I136">
            <v>24</v>
          </cell>
          <cell r="J136">
            <v>2.0880000000000001</v>
          </cell>
          <cell r="K136">
            <v>2037.7909999999999</v>
          </cell>
          <cell r="L136">
            <v>1.397</v>
          </cell>
          <cell r="M136">
            <v>6.5582510000000011E-3</v>
          </cell>
        </row>
        <row r="137">
          <cell r="A137" t="str">
            <v>F B Culley Generating Station</v>
          </cell>
          <cell r="C137">
            <v>2</v>
          </cell>
          <cell r="I137">
            <v>23.52</v>
          </cell>
          <cell r="J137">
            <v>1.4079999999999999</v>
          </cell>
          <cell r="K137">
            <v>1922.896</v>
          </cell>
          <cell r="L137">
            <v>1.3640000000000001</v>
          </cell>
          <cell r="M137">
            <v>5.2185541000000007E-3</v>
          </cell>
        </row>
        <row r="138">
          <cell r="A138" t="str">
            <v>F B Culley Generating Station</v>
          </cell>
          <cell r="C138">
            <v>2</v>
          </cell>
          <cell r="I138">
            <v>0</v>
          </cell>
          <cell r="M138">
            <v>0</v>
          </cell>
        </row>
        <row r="139">
          <cell r="A139" t="str">
            <v>F B Culley Generating Station</v>
          </cell>
          <cell r="C139">
            <v>2</v>
          </cell>
          <cell r="I139">
            <v>0</v>
          </cell>
          <cell r="M139">
            <v>0</v>
          </cell>
        </row>
        <row r="140">
          <cell r="A140" t="str">
            <v>F B Culley Generating Station</v>
          </cell>
          <cell r="C140">
            <v>2</v>
          </cell>
          <cell r="I140">
            <v>15.7</v>
          </cell>
          <cell r="J140">
            <v>0.68700000000000006</v>
          </cell>
          <cell r="K140">
            <v>646.70600000000002</v>
          </cell>
          <cell r="L140">
            <v>0.375</v>
          </cell>
          <cell r="M140">
            <v>1.2617729999999999E-3</v>
          </cell>
        </row>
        <row r="141">
          <cell r="A141" t="str">
            <v>F B Culley Generating Station</v>
          </cell>
          <cell r="C141">
            <v>2</v>
          </cell>
          <cell r="I141">
            <v>24</v>
          </cell>
          <cell r="J141">
            <v>1.57</v>
          </cell>
          <cell r="K141">
            <v>1949.635</v>
          </cell>
          <cell r="L141">
            <v>1.353</v>
          </cell>
          <cell r="M141">
            <v>3.7639399999999995E-3</v>
          </cell>
        </row>
        <row r="142">
          <cell r="A142" t="str">
            <v>F B Culley Generating Station</v>
          </cell>
          <cell r="C142">
            <v>2</v>
          </cell>
          <cell r="I142">
            <v>24</v>
          </cell>
          <cell r="J142">
            <v>0.66400000000000003</v>
          </cell>
          <cell r="K142">
            <v>1709.604</v>
          </cell>
          <cell r="L142">
            <v>1.1970000000000001</v>
          </cell>
          <cell r="M142">
            <v>3.9532189999999991E-3</v>
          </cell>
        </row>
        <row r="143">
          <cell r="A143" t="str">
            <v>F B Culley Generating Station</v>
          </cell>
          <cell r="C143">
            <v>2</v>
          </cell>
          <cell r="I143">
            <v>23.52</v>
          </cell>
          <cell r="J143">
            <v>0.86799999999999999</v>
          </cell>
          <cell r="K143">
            <v>1731.673</v>
          </cell>
          <cell r="L143">
            <v>1.1080000000000001</v>
          </cell>
          <cell r="M143">
            <v>3.8538787000000001E-3</v>
          </cell>
        </row>
        <row r="144">
          <cell r="A144" t="str">
            <v>F B Culley Generating Station</v>
          </cell>
          <cell r="C144">
            <v>2</v>
          </cell>
          <cell r="I144">
            <v>0</v>
          </cell>
          <cell r="M144">
            <v>0</v>
          </cell>
        </row>
        <row r="145">
          <cell r="A145" t="str">
            <v>F B Culley Generating Station</v>
          </cell>
          <cell r="C145">
            <v>2</v>
          </cell>
          <cell r="I145">
            <v>0</v>
          </cell>
          <cell r="M145">
            <v>0</v>
          </cell>
        </row>
        <row r="146">
          <cell r="A146" t="str">
            <v>F B Culley Generating Station</v>
          </cell>
          <cell r="C146">
            <v>2</v>
          </cell>
          <cell r="I146">
            <v>0</v>
          </cell>
          <cell r="M146">
            <v>0</v>
          </cell>
        </row>
        <row r="147">
          <cell r="A147" t="str">
            <v>F B Culley Generating Station</v>
          </cell>
          <cell r="C147">
            <v>2</v>
          </cell>
          <cell r="I147">
            <v>12.83</v>
          </cell>
          <cell r="J147">
            <v>0.56999999999999995</v>
          </cell>
          <cell r="K147">
            <v>475.512</v>
          </cell>
          <cell r="L147">
            <v>0.28299999999999997</v>
          </cell>
          <cell r="M147">
            <v>1.020445E-3</v>
          </cell>
        </row>
        <row r="148">
          <cell r="A148" t="str">
            <v>F B Culley Generating Station</v>
          </cell>
          <cell r="C148">
            <v>2</v>
          </cell>
          <cell r="I148">
            <v>24</v>
          </cell>
          <cell r="J148">
            <v>1.516</v>
          </cell>
          <cell r="K148">
            <v>1919.0820000000001</v>
          </cell>
          <cell r="L148">
            <v>1.325</v>
          </cell>
          <cell r="M148">
            <v>3.641535E-3</v>
          </cell>
        </row>
        <row r="149">
          <cell r="A149" t="str">
            <v>F B Culley Generating Station</v>
          </cell>
          <cell r="C149">
            <v>2</v>
          </cell>
          <cell r="I149">
            <v>24</v>
          </cell>
          <cell r="J149">
            <v>1.8360000000000001</v>
          </cell>
          <cell r="K149">
            <v>2004.9670000000001</v>
          </cell>
          <cell r="L149">
            <v>1.407</v>
          </cell>
          <cell r="M149">
            <v>3.2873450000000005E-3</v>
          </cell>
        </row>
        <row r="150">
          <cell r="A150" t="str">
            <v>F B Culley Generating Station</v>
          </cell>
          <cell r="C150">
            <v>2</v>
          </cell>
          <cell r="I150">
            <v>14.85</v>
          </cell>
          <cell r="J150">
            <v>0.34599999999999997</v>
          </cell>
          <cell r="K150">
            <v>809.928</v>
          </cell>
          <cell r="L150">
            <v>0.46500000000000002</v>
          </cell>
          <cell r="M150">
            <v>1.1800402999999999E-3</v>
          </cell>
        </row>
        <row r="151">
          <cell r="A151" t="str">
            <v>F B Culley Generating Station</v>
          </cell>
          <cell r="C151">
            <v>2</v>
          </cell>
          <cell r="I151">
            <v>0</v>
          </cell>
          <cell r="M151">
            <v>0</v>
          </cell>
        </row>
        <row r="152">
          <cell r="A152" t="str">
            <v>F B Culley Generating Station</v>
          </cell>
          <cell r="C152">
            <v>2</v>
          </cell>
          <cell r="I152">
            <v>0</v>
          </cell>
          <cell r="M152">
            <v>0</v>
          </cell>
        </row>
        <row r="153">
          <cell r="A153" t="str">
            <v>F B Culley Generating Station</v>
          </cell>
          <cell r="C153">
            <v>2</v>
          </cell>
          <cell r="I153">
            <v>0</v>
          </cell>
          <cell r="M153">
            <v>0</v>
          </cell>
        </row>
        <row r="154">
          <cell r="A154" t="str">
            <v>F B Culley Generating Station</v>
          </cell>
          <cell r="C154">
            <v>2</v>
          </cell>
          <cell r="I154">
            <v>0</v>
          </cell>
          <cell r="M154">
            <v>0</v>
          </cell>
        </row>
        <row r="155">
          <cell r="A155" t="str">
            <v>F B Culley Generating Station</v>
          </cell>
          <cell r="C155">
            <v>2</v>
          </cell>
          <cell r="I155">
            <v>0</v>
          </cell>
          <cell r="M155">
            <v>0</v>
          </cell>
        </row>
        <row r="156">
          <cell r="A156" t="str">
            <v>F B Culley Generating Station</v>
          </cell>
          <cell r="C156">
            <v>2</v>
          </cell>
          <cell r="I156">
            <v>0</v>
          </cell>
          <cell r="M156">
            <v>0</v>
          </cell>
        </row>
        <row r="157">
          <cell r="A157" t="str">
            <v>F B Culley Generating Station</v>
          </cell>
          <cell r="C157">
            <v>2</v>
          </cell>
          <cell r="I157">
            <v>0</v>
          </cell>
          <cell r="M157">
            <v>0</v>
          </cell>
        </row>
        <row r="158">
          <cell r="A158" t="str">
            <v>F B Culley Generating Station</v>
          </cell>
          <cell r="C158">
            <v>2</v>
          </cell>
          <cell r="I158">
            <v>0</v>
          </cell>
          <cell r="M158">
            <v>0</v>
          </cell>
        </row>
        <row r="159">
          <cell r="A159" t="str">
            <v>F B Culley Generating Station</v>
          </cell>
          <cell r="C159">
            <v>2</v>
          </cell>
          <cell r="I159">
            <v>0</v>
          </cell>
          <cell r="M159">
            <v>0</v>
          </cell>
        </row>
        <row r="160">
          <cell r="A160" t="str">
            <v>F B Culley Generating Station</v>
          </cell>
          <cell r="C160">
            <v>2</v>
          </cell>
          <cell r="I160">
            <v>0</v>
          </cell>
          <cell r="M160">
            <v>0</v>
          </cell>
        </row>
        <row r="161">
          <cell r="A161" t="str">
            <v>F B Culley Generating Station</v>
          </cell>
          <cell r="C161">
            <v>2</v>
          </cell>
          <cell r="I161">
            <v>0</v>
          </cell>
          <cell r="M161">
            <v>0</v>
          </cell>
        </row>
        <row r="162">
          <cell r="A162" t="str">
            <v>F B Culley Generating Station</v>
          </cell>
          <cell r="C162">
            <v>2</v>
          </cell>
          <cell r="I162">
            <v>0</v>
          </cell>
          <cell r="M162">
            <v>0</v>
          </cell>
        </row>
        <row r="163">
          <cell r="A163" t="str">
            <v>F B Culley Generating Station</v>
          </cell>
          <cell r="C163">
            <v>2</v>
          </cell>
          <cell r="I163">
            <v>0</v>
          </cell>
          <cell r="M163">
            <v>0</v>
          </cell>
        </row>
        <row r="164">
          <cell r="A164" t="str">
            <v>F B Culley Generating Station</v>
          </cell>
          <cell r="C164">
            <v>2</v>
          </cell>
          <cell r="I164">
            <v>0.85</v>
          </cell>
          <cell r="J164">
            <v>0</v>
          </cell>
          <cell r="K164">
            <v>0</v>
          </cell>
          <cell r="L164">
            <v>0</v>
          </cell>
          <cell r="M164">
            <v>0</v>
          </cell>
        </row>
        <row r="165">
          <cell r="A165" t="str">
            <v>F B Culley Generating Station</v>
          </cell>
          <cell r="C165">
            <v>2</v>
          </cell>
          <cell r="I165">
            <v>8.49</v>
          </cell>
          <cell r="J165">
            <v>0</v>
          </cell>
          <cell r="K165">
            <v>0</v>
          </cell>
          <cell r="L165">
            <v>0</v>
          </cell>
          <cell r="M165">
            <v>0</v>
          </cell>
        </row>
        <row r="166">
          <cell r="A166" t="str">
            <v>F B Culley Generating Station</v>
          </cell>
          <cell r="C166">
            <v>2</v>
          </cell>
          <cell r="I166">
            <v>0</v>
          </cell>
          <cell r="M166">
            <v>0</v>
          </cell>
        </row>
        <row r="167">
          <cell r="A167" t="str">
            <v>F B Culley Generating Station</v>
          </cell>
          <cell r="C167">
            <v>2</v>
          </cell>
          <cell r="I167">
            <v>0</v>
          </cell>
          <cell r="M167">
            <v>0</v>
          </cell>
        </row>
        <row r="168">
          <cell r="A168" t="str">
            <v>F B Culley Generating Station</v>
          </cell>
          <cell r="C168">
            <v>2</v>
          </cell>
          <cell r="I168">
            <v>0</v>
          </cell>
          <cell r="M168">
            <v>0</v>
          </cell>
        </row>
        <row r="169">
          <cell r="A169" t="str">
            <v>F B Culley Generating Station</v>
          </cell>
          <cell r="C169">
            <v>2</v>
          </cell>
          <cell r="I169">
            <v>0</v>
          </cell>
          <cell r="M169">
            <v>0</v>
          </cell>
        </row>
        <row r="170">
          <cell r="A170" t="str">
            <v>F B Culley Generating Station</v>
          </cell>
          <cell r="C170">
            <v>2</v>
          </cell>
          <cell r="I170">
            <v>0</v>
          </cell>
          <cell r="M170">
            <v>0</v>
          </cell>
        </row>
        <row r="171">
          <cell r="A171" t="str">
            <v>F B Culley Generating Station</v>
          </cell>
          <cell r="C171">
            <v>2</v>
          </cell>
          <cell r="I171">
            <v>0</v>
          </cell>
          <cell r="M171">
            <v>0</v>
          </cell>
        </row>
        <row r="172">
          <cell r="A172" t="str">
            <v>F B Culley Generating Station</v>
          </cell>
          <cell r="C172">
            <v>2</v>
          </cell>
          <cell r="I172">
            <v>0</v>
          </cell>
          <cell r="M172">
            <v>0</v>
          </cell>
        </row>
        <row r="173">
          <cell r="A173" t="str">
            <v>F B Culley Generating Station</v>
          </cell>
          <cell r="C173">
            <v>2</v>
          </cell>
          <cell r="I173">
            <v>0</v>
          </cell>
          <cell r="M173">
            <v>0</v>
          </cell>
        </row>
        <row r="174">
          <cell r="A174" t="str">
            <v>F B Culley Generating Station</v>
          </cell>
          <cell r="C174">
            <v>2</v>
          </cell>
          <cell r="I174">
            <v>0</v>
          </cell>
          <cell r="M174">
            <v>0</v>
          </cell>
        </row>
        <row r="175">
          <cell r="A175" t="str">
            <v>F B Culley Generating Station</v>
          </cell>
          <cell r="C175">
            <v>2</v>
          </cell>
          <cell r="I175">
            <v>0</v>
          </cell>
          <cell r="M175">
            <v>0</v>
          </cell>
        </row>
        <row r="176">
          <cell r="A176" t="str">
            <v>F B Culley Generating Station</v>
          </cell>
          <cell r="C176">
            <v>2</v>
          </cell>
          <cell r="I176">
            <v>0</v>
          </cell>
          <cell r="M176">
            <v>0</v>
          </cell>
        </row>
        <row r="177">
          <cell r="A177" t="str">
            <v>F B Culley Generating Station</v>
          </cell>
          <cell r="C177">
            <v>2</v>
          </cell>
          <cell r="I177">
            <v>0</v>
          </cell>
          <cell r="M177">
            <v>0</v>
          </cell>
        </row>
        <row r="178">
          <cell r="A178" t="str">
            <v>F B Culley Generating Station</v>
          </cell>
          <cell r="C178">
            <v>2</v>
          </cell>
          <cell r="I178">
            <v>0</v>
          </cell>
          <cell r="M178">
            <v>0</v>
          </cell>
        </row>
        <row r="179">
          <cell r="A179" t="str">
            <v>F B Culley Generating Station</v>
          </cell>
          <cell r="C179">
            <v>2</v>
          </cell>
          <cell r="I179">
            <v>0</v>
          </cell>
          <cell r="M179">
            <v>0</v>
          </cell>
        </row>
        <row r="180">
          <cell r="A180" t="str">
            <v>F B Culley Generating Station</v>
          </cell>
          <cell r="C180">
            <v>2</v>
          </cell>
          <cell r="I180">
            <v>0</v>
          </cell>
          <cell r="M180">
            <v>0</v>
          </cell>
        </row>
        <row r="181">
          <cell r="A181" t="str">
            <v>F B Culley Generating Station</v>
          </cell>
          <cell r="C181">
            <v>2</v>
          </cell>
          <cell r="I181">
            <v>0</v>
          </cell>
          <cell r="M181">
            <v>0</v>
          </cell>
        </row>
        <row r="182">
          <cell r="A182" t="str">
            <v>F B Culley Generating Station</v>
          </cell>
          <cell r="C182">
            <v>2</v>
          </cell>
          <cell r="I182">
            <v>0</v>
          </cell>
          <cell r="M182">
            <v>0</v>
          </cell>
        </row>
        <row r="183">
          <cell r="A183" t="str">
            <v>F B Culley Generating Station</v>
          </cell>
          <cell r="C183">
            <v>2</v>
          </cell>
          <cell r="I183">
            <v>0</v>
          </cell>
          <cell r="M183">
            <v>0</v>
          </cell>
        </row>
        <row r="184">
          <cell r="A184" t="str">
            <v>F B Culley Generating Station</v>
          </cell>
          <cell r="C184">
            <v>2</v>
          </cell>
          <cell r="I184">
            <v>0</v>
          </cell>
          <cell r="M184">
            <v>0</v>
          </cell>
        </row>
        <row r="185">
          <cell r="A185" t="str">
            <v>F B Culley Generating Station</v>
          </cell>
          <cell r="C185">
            <v>2</v>
          </cell>
          <cell r="I185">
            <v>0</v>
          </cell>
          <cell r="M185">
            <v>0</v>
          </cell>
        </row>
        <row r="186">
          <cell r="A186" t="str">
            <v>F B Culley Generating Station</v>
          </cell>
          <cell r="C186">
            <v>2</v>
          </cell>
          <cell r="I186">
            <v>0</v>
          </cell>
          <cell r="M186">
            <v>0</v>
          </cell>
        </row>
        <row r="187">
          <cell r="A187" t="str">
            <v>F B Culley Generating Station</v>
          </cell>
          <cell r="C187">
            <v>2</v>
          </cell>
          <cell r="I187">
            <v>0</v>
          </cell>
          <cell r="M187">
            <v>0</v>
          </cell>
        </row>
        <row r="188">
          <cell r="A188" t="str">
            <v>F B Culley Generating Station</v>
          </cell>
          <cell r="C188">
            <v>2</v>
          </cell>
          <cell r="I188">
            <v>0</v>
          </cell>
          <cell r="M188">
            <v>0</v>
          </cell>
        </row>
        <row r="189">
          <cell r="A189" t="str">
            <v>F B Culley Generating Station</v>
          </cell>
          <cell r="C189">
            <v>2</v>
          </cell>
          <cell r="I189">
            <v>0</v>
          </cell>
          <cell r="M189">
            <v>0</v>
          </cell>
        </row>
        <row r="190">
          <cell r="A190" t="str">
            <v>F B Culley Generating Station</v>
          </cell>
          <cell r="C190">
            <v>2</v>
          </cell>
          <cell r="I190">
            <v>2</v>
          </cell>
          <cell r="J190">
            <v>0</v>
          </cell>
          <cell r="K190">
            <v>0</v>
          </cell>
          <cell r="L190">
            <v>0</v>
          </cell>
          <cell r="M190">
            <v>0</v>
          </cell>
        </row>
        <row r="191">
          <cell r="A191" t="str">
            <v>F B Culley Generating Station</v>
          </cell>
          <cell r="C191">
            <v>2</v>
          </cell>
          <cell r="I191">
            <v>5.9</v>
          </cell>
          <cell r="J191">
            <v>0</v>
          </cell>
          <cell r="K191">
            <v>0</v>
          </cell>
          <cell r="L191">
            <v>0</v>
          </cell>
          <cell r="M191">
            <v>0</v>
          </cell>
        </row>
        <row r="192">
          <cell r="A192" t="str">
            <v>F B Culley Generating Station</v>
          </cell>
          <cell r="C192">
            <v>2</v>
          </cell>
        </row>
        <row r="193">
          <cell r="A193" t="str">
            <v>F B Culley Generating Station</v>
          </cell>
          <cell r="C193">
            <v>2</v>
          </cell>
        </row>
        <row r="194">
          <cell r="A194" t="str">
            <v>F B Culley Generating Station</v>
          </cell>
          <cell r="C194">
            <v>2</v>
          </cell>
        </row>
        <row r="195">
          <cell r="A195" t="str">
            <v>F B Culley Generating Station</v>
          </cell>
          <cell r="C195">
            <v>2</v>
          </cell>
        </row>
        <row r="196">
          <cell r="A196" t="str">
            <v>F B Culley Generating Station</v>
          </cell>
          <cell r="C196">
            <v>2</v>
          </cell>
        </row>
        <row r="197">
          <cell r="A197" t="str">
            <v>F B Culley Generating Station</v>
          </cell>
          <cell r="C197">
            <v>2</v>
          </cell>
        </row>
        <row r="198">
          <cell r="A198" t="str">
            <v>F B Culley Generating Station</v>
          </cell>
          <cell r="C198">
            <v>2</v>
          </cell>
        </row>
        <row r="199">
          <cell r="A199" t="str">
            <v>F B Culley Generating Station</v>
          </cell>
          <cell r="C199">
            <v>2</v>
          </cell>
        </row>
        <row r="200">
          <cell r="A200" t="str">
            <v>F B Culley Generating Station</v>
          </cell>
          <cell r="C200">
            <v>2</v>
          </cell>
        </row>
        <row r="201">
          <cell r="A201" t="str">
            <v>F B Culley Generating Station</v>
          </cell>
          <cell r="C201">
            <v>2</v>
          </cell>
        </row>
        <row r="202">
          <cell r="A202" t="str">
            <v>F B Culley Generating Station</v>
          </cell>
          <cell r="C202">
            <v>2</v>
          </cell>
        </row>
        <row r="203">
          <cell r="A203" t="str">
            <v>F B Culley Generating Station</v>
          </cell>
          <cell r="C203">
            <v>2</v>
          </cell>
        </row>
        <row r="204">
          <cell r="A204" t="str">
            <v>F B Culley Generating Station</v>
          </cell>
          <cell r="C204">
            <v>2</v>
          </cell>
        </row>
        <row r="205">
          <cell r="A205" t="str">
            <v>F B Culley Generating Station</v>
          </cell>
          <cell r="C205">
            <v>2</v>
          </cell>
        </row>
        <row r="206">
          <cell r="A206" t="str">
            <v>F B Culley Generating Station</v>
          </cell>
          <cell r="C206">
            <v>2</v>
          </cell>
        </row>
        <row r="207">
          <cell r="A207" t="str">
            <v>F B Culley Generating Station</v>
          </cell>
          <cell r="C207">
            <v>2</v>
          </cell>
        </row>
        <row r="208">
          <cell r="A208" t="str">
            <v>F B Culley Generating Station</v>
          </cell>
          <cell r="C208">
            <v>2</v>
          </cell>
        </row>
        <row r="209">
          <cell r="A209" t="str">
            <v>F B Culley Generating Station</v>
          </cell>
          <cell r="C209">
            <v>2</v>
          </cell>
        </row>
        <row r="210">
          <cell r="A210" t="str">
            <v>F B Culley Generating Station</v>
          </cell>
          <cell r="C210">
            <v>2</v>
          </cell>
        </row>
        <row r="211">
          <cell r="A211" t="str">
            <v>F B Culley Generating Station</v>
          </cell>
          <cell r="C211">
            <v>2</v>
          </cell>
        </row>
        <row r="212">
          <cell r="A212" t="str">
            <v>F B Culley Generating Station</v>
          </cell>
          <cell r="C212">
            <v>2</v>
          </cell>
        </row>
        <row r="213">
          <cell r="A213" t="str">
            <v>F B Culley Generating Station</v>
          </cell>
          <cell r="C213">
            <v>2</v>
          </cell>
        </row>
        <row r="214">
          <cell r="A214" t="str">
            <v>F B Culley Generating Station</v>
          </cell>
          <cell r="C214">
            <v>2</v>
          </cell>
        </row>
        <row r="215">
          <cell r="A215" t="str">
            <v>F B Culley Generating Station</v>
          </cell>
          <cell r="C215">
            <v>2</v>
          </cell>
        </row>
        <row r="216">
          <cell r="A216" t="str">
            <v>F B Culley Generating Station</v>
          </cell>
          <cell r="C216">
            <v>2</v>
          </cell>
        </row>
        <row r="217">
          <cell r="A217" t="str">
            <v>F B Culley Generating Station</v>
          </cell>
          <cell r="C217">
            <v>2</v>
          </cell>
        </row>
        <row r="218">
          <cell r="A218" t="str">
            <v>F B Culley Generating Station</v>
          </cell>
          <cell r="C218">
            <v>2</v>
          </cell>
        </row>
        <row r="219">
          <cell r="A219" t="str">
            <v>F B Culley Generating Station</v>
          </cell>
          <cell r="C219">
            <v>2</v>
          </cell>
        </row>
        <row r="220">
          <cell r="A220" t="str">
            <v>F B Culley Generating Station</v>
          </cell>
          <cell r="C220">
            <v>2</v>
          </cell>
        </row>
        <row r="221">
          <cell r="A221" t="str">
            <v>F B Culley Generating Station</v>
          </cell>
          <cell r="C221">
            <v>2</v>
          </cell>
        </row>
        <row r="222">
          <cell r="A222" t="str">
            <v>F B Culley Generating Station</v>
          </cell>
          <cell r="C222">
            <v>2</v>
          </cell>
        </row>
        <row r="223">
          <cell r="A223" t="str">
            <v>F B Culley Generating Station</v>
          </cell>
          <cell r="C223">
            <v>2</v>
          </cell>
        </row>
        <row r="224">
          <cell r="A224" t="str">
            <v>F B Culley Generating Station</v>
          </cell>
          <cell r="C224">
            <v>2</v>
          </cell>
        </row>
        <row r="225">
          <cell r="A225" t="str">
            <v>F B Culley Generating Station</v>
          </cell>
          <cell r="C225">
            <v>2</v>
          </cell>
        </row>
        <row r="226">
          <cell r="A226" t="str">
            <v>F B Culley Generating Station</v>
          </cell>
          <cell r="C226">
            <v>2</v>
          </cell>
        </row>
        <row r="227">
          <cell r="A227" t="str">
            <v>F B Culley Generating Station</v>
          </cell>
          <cell r="C227">
            <v>2</v>
          </cell>
        </row>
        <row r="228">
          <cell r="A228" t="str">
            <v>F B Culley Generating Station</v>
          </cell>
          <cell r="C228">
            <v>2</v>
          </cell>
        </row>
        <row r="229">
          <cell r="A229" t="str">
            <v>F B Culley Generating Station</v>
          </cell>
          <cell r="C229">
            <v>2</v>
          </cell>
        </row>
        <row r="230">
          <cell r="A230" t="str">
            <v>F B Culley Generating Station</v>
          </cell>
          <cell r="C230">
            <v>2</v>
          </cell>
        </row>
        <row r="231">
          <cell r="A231" t="str">
            <v>F B Culley Generating Station</v>
          </cell>
          <cell r="C231">
            <v>2</v>
          </cell>
        </row>
        <row r="232">
          <cell r="A232" t="str">
            <v>F B Culley Generating Station</v>
          </cell>
          <cell r="C232">
            <v>2</v>
          </cell>
        </row>
        <row r="233">
          <cell r="A233" t="str">
            <v>F B Culley Generating Station</v>
          </cell>
          <cell r="C233">
            <v>2</v>
          </cell>
        </row>
        <row r="234">
          <cell r="A234" t="str">
            <v>F B Culley Generating Station</v>
          </cell>
          <cell r="C234">
            <v>2</v>
          </cell>
        </row>
        <row r="235">
          <cell r="A235" t="str">
            <v>F B Culley Generating Station</v>
          </cell>
          <cell r="C235">
            <v>2</v>
          </cell>
        </row>
        <row r="236">
          <cell r="A236" t="str">
            <v>F B Culley Generating Station</v>
          </cell>
          <cell r="C236">
            <v>2</v>
          </cell>
        </row>
        <row r="237">
          <cell r="A237" t="str">
            <v>F B Culley Generating Station</v>
          </cell>
          <cell r="C237">
            <v>2</v>
          </cell>
        </row>
        <row r="238">
          <cell r="A238" t="str">
            <v>F B Culley Generating Station</v>
          </cell>
          <cell r="C238">
            <v>2</v>
          </cell>
        </row>
        <row r="239">
          <cell r="A239" t="str">
            <v>F B Culley Generating Station</v>
          </cell>
          <cell r="C239">
            <v>2</v>
          </cell>
        </row>
        <row r="240">
          <cell r="A240" t="str">
            <v>F B Culley Generating Station</v>
          </cell>
          <cell r="C240">
            <v>2</v>
          </cell>
        </row>
        <row r="241">
          <cell r="A241" t="str">
            <v>F B Culley Generating Station</v>
          </cell>
          <cell r="C241">
            <v>2</v>
          </cell>
        </row>
        <row r="242">
          <cell r="A242" t="str">
            <v>F B Culley Generating Station</v>
          </cell>
          <cell r="C242">
            <v>2</v>
          </cell>
        </row>
        <row r="243">
          <cell r="A243" t="str">
            <v>F B Culley Generating Station</v>
          </cell>
          <cell r="C243">
            <v>2</v>
          </cell>
        </row>
        <row r="244">
          <cell r="A244" t="str">
            <v>F B Culley Generating Station</v>
          </cell>
          <cell r="C244">
            <v>2</v>
          </cell>
        </row>
        <row r="245">
          <cell r="A245" t="str">
            <v>F B Culley Generating Station</v>
          </cell>
          <cell r="C245">
            <v>2</v>
          </cell>
        </row>
        <row r="246">
          <cell r="A246" t="str">
            <v>F B Culley Generating Station</v>
          </cell>
          <cell r="C246">
            <v>2</v>
          </cell>
        </row>
        <row r="247">
          <cell r="A247" t="str">
            <v>F B Culley Generating Station</v>
          </cell>
          <cell r="C247">
            <v>2</v>
          </cell>
        </row>
        <row r="248">
          <cell r="A248" t="str">
            <v>F B Culley Generating Station</v>
          </cell>
          <cell r="C248">
            <v>2</v>
          </cell>
        </row>
        <row r="249">
          <cell r="A249" t="str">
            <v>F B Culley Generating Station</v>
          </cell>
          <cell r="C249">
            <v>2</v>
          </cell>
        </row>
        <row r="250">
          <cell r="A250" t="str">
            <v>F B Culley Generating Station</v>
          </cell>
          <cell r="C250">
            <v>2</v>
          </cell>
        </row>
        <row r="251">
          <cell r="A251" t="str">
            <v>F B Culley Generating Station</v>
          </cell>
          <cell r="C251">
            <v>2</v>
          </cell>
        </row>
        <row r="252">
          <cell r="A252" t="str">
            <v>F B Culley Generating Station</v>
          </cell>
          <cell r="C252">
            <v>2</v>
          </cell>
        </row>
        <row r="253">
          <cell r="A253" t="str">
            <v>F B Culley Generating Station</v>
          </cell>
          <cell r="C253">
            <v>2</v>
          </cell>
        </row>
        <row r="254">
          <cell r="A254" t="str">
            <v>F B Culley Generating Station</v>
          </cell>
          <cell r="C254">
            <v>2</v>
          </cell>
        </row>
        <row r="255">
          <cell r="A255" t="str">
            <v>F B Culley Generating Station</v>
          </cell>
          <cell r="C255">
            <v>2</v>
          </cell>
        </row>
        <row r="256">
          <cell r="A256" t="str">
            <v>F B Culley Generating Station</v>
          </cell>
          <cell r="C256">
            <v>2</v>
          </cell>
        </row>
        <row r="257">
          <cell r="A257" t="str">
            <v>F B Culley Generating Station</v>
          </cell>
          <cell r="C257">
            <v>2</v>
          </cell>
        </row>
        <row r="258">
          <cell r="A258" t="str">
            <v>F B Culley Generating Station</v>
          </cell>
          <cell r="C258">
            <v>2</v>
          </cell>
        </row>
        <row r="259">
          <cell r="A259" t="str">
            <v>F B Culley Generating Station</v>
          </cell>
          <cell r="C259">
            <v>2</v>
          </cell>
        </row>
        <row r="260">
          <cell r="A260" t="str">
            <v>F B Culley Generating Station</v>
          </cell>
          <cell r="C260">
            <v>2</v>
          </cell>
        </row>
        <row r="261">
          <cell r="A261" t="str">
            <v>F B Culley Generating Station</v>
          </cell>
          <cell r="C261">
            <v>2</v>
          </cell>
        </row>
        <row r="262">
          <cell r="A262" t="str">
            <v>F B Culley Generating Station</v>
          </cell>
          <cell r="C262">
            <v>2</v>
          </cell>
        </row>
        <row r="263">
          <cell r="A263" t="str">
            <v>F B Culley Generating Station</v>
          </cell>
          <cell r="C263">
            <v>2</v>
          </cell>
        </row>
        <row r="264">
          <cell r="A264" t="str">
            <v>F B Culley Generating Station</v>
          </cell>
          <cell r="C264">
            <v>2</v>
          </cell>
        </row>
        <row r="265">
          <cell r="A265" t="str">
            <v>F B Culley Generating Station</v>
          </cell>
          <cell r="C265">
            <v>2</v>
          </cell>
        </row>
        <row r="266">
          <cell r="A266" t="str">
            <v>F B Culley Generating Station</v>
          </cell>
          <cell r="C266">
            <v>2</v>
          </cell>
        </row>
        <row r="267">
          <cell r="A267" t="str">
            <v>F B Culley Generating Station</v>
          </cell>
          <cell r="C267">
            <v>2</v>
          </cell>
        </row>
        <row r="268">
          <cell r="A268" t="str">
            <v>F B Culley Generating Station</v>
          </cell>
          <cell r="C268">
            <v>2</v>
          </cell>
        </row>
        <row r="269">
          <cell r="A269" t="str">
            <v>F B Culley Generating Station</v>
          </cell>
          <cell r="C269">
            <v>2</v>
          </cell>
        </row>
        <row r="270">
          <cell r="A270" t="str">
            <v>F B Culley Generating Station</v>
          </cell>
          <cell r="C270">
            <v>2</v>
          </cell>
        </row>
        <row r="271">
          <cell r="A271" t="str">
            <v>F B Culley Generating Station</v>
          </cell>
          <cell r="C271">
            <v>2</v>
          </cell>
        </row>
        <row r="272">
          <cell r="A272" t="str">
            <v>F B Culley Generating Station</v>
          </cell>
          <cell r="C272">
            <v>2</v>
          </cell>
        </row>
        <row r="273">
          <cell r="A273" t="str">
            <v>F B Culley Generating Station</v>
          </cell>
          <cell r="C273">
            <v>2</v>
          </cell>
        </row>
        <row r="274">
          <cell r="A274" t="str">
            <v>F B Culley Generating Station</v>
          </cell>
          <cell r="C274">
            <v>2</v>
          </cell>
        </row>
        <row r="275">
          <cell r="A275" t="str">
            <v>F B Culley Generating Station</v>
          </cell>
          <cell r="C275">
            <v>2</v>
          </cell>
        </row>
        <row r="276">
          <cell r="A276" t="str">
            <v>F B Culley Generating Station</v>
          </cell>
          <cell r="C276">
            <v>2</v>
          </cell>
        </row>
        <row r="277">
          <cell r="A277" t="str">
            <v>F B Culley Generating Station</v>
          </cell>
          <cell r="C277">
            <v>2</v>
          </cell>
        </row>
        <row r="278">
          <cell r="A278" t="str">
            <v>F B Culley Generating Station</v>
          </cell>
          <cell r="C278">
            <v>2</v>
          </cell>
        </row>
        <row r="279">
          <cell r="A279" t="str">
            <v>F B Culley Generating Station</v>
          </cell>
          <cell r="C279">
            <v>2</v>
          </cell>
        </row>
        <row r="280">
          <cell r="A280" t="str">
            <v>F B Culley Generating Station</v>
          </cell>
          <cell r="C280">
            <v>2</v>
          </cell>
        </row>
        <row r="281">
          <cell r="A281" t="str">
            <v>F B Culley Generating Station</v>
          </cell>
          <cell r="C281">
            <v>2</v>
          </cell>
        </row>
        <row r="282">
          <cell r="A282" t="str">
            <v>F B Culley Generating Station</v>
          </cell>
          <cell r="C282">
            <v>2</v>
          </cell>
        </row>
        <row r="283">
          <cell r="A283" t="str">
            <v>F B Culley Generating Station</v>
          </cell>
          <cell r="C283">
            <v>2</v>
          </cell>
        </row>
        <row r="284">
          <cell r="A284" t="str">
            <v>J H Campbell</v>
          </cell>
          <cell r="C284">
            <v>1</v>
          </cell>
          <cell r="I284">
            <v>24</v>
          </cell>
          <cell r="J284">
            <v>6.0519999999999996</v>
          </cell>
          <cell r="K284">
            <v>4585.6000000000004</v>
          </cell>
          <cell r="L284">
            <v>2.907</v>
          </cell>
          <cell r="M284">
            <v>1.3960501E-2</v>
          </cell>
        </row>
        <row r="285">
          <cell r="A285" t="str">
            <v>J H Campbell</v>
          </cell>
          <cell r="C285">
            <v>1</v>
          </cell>
          <cell r="I285">
            <v>24</v>
          </cell>
          <cell r="J285">
            <v>6.01</v>
          </cell>
          <cell r="K285">
            <v>4612.2</v>
          </cell>
          <cell r="L285">
            <v>2.7850000000000001</v>
          </cell>
          <cell r="M285">
            <v>3.572827399999999E-2</v>
          </cell>
        </row>
        <row r="286">
          <cell r="A286" t="str">
            <v>J H Campbell</v>
          </cell>
          <cell r="C286">
            <v>1</v>
          </cell>
          <cell r="I286">
            <v>24</v>
          </cell>
          <cell r="J286">
            <v>6.4320000000000004</v>
          </cell>
          <cell r="K286">
            <v>4653.3</v>
          </cell>
          <cell r="L286">
            <v>2.6389999999999998</v>
          </cell>
          <cell r="M286">
            <v>3.576227399999999E-2</v>
          </cell>
        </row>
        <row r="287">
          <cell r="A287" t="str">
            <v>J H Campbell</v>
          </cell>
          <cell r="C287">
            <v>1</v>
          </cell>
          <cell r="I287">
            <v>24</v>
          </cell>
          <cell r="J287">
            <v>6.2389999999999999</v>
          </cell>
          <cell r="K287">
            <v>4766.8</v>
          </cell>
          <cell r="L287">
            <v>2.879</v>
          </cell>
          <cell r="M287">
            <v>3.632121E-2</v>
          </cell>
        </row>
        <row r="288">
          <cell r="A288" t="str">
            <v>J H Campbell</v>
          </cell>
          <cell r="C288">
            <v>1</v>
          </cell>
          <cell r="I288">
            <v>24</v>
          </cell>
          <cell r="J288">
            <v>6.1029999999999998</v>
          </cell>
          <cell r="K288">
            <v>4676.5</v>
          </cell>
          <cell r="L288">
            <v>2.9769999999999999</v>
          </cell>
          <cell r="M288">
            <v>3.6436887999999994E-2</v>
          </cell>
        </row>
        <row r="289">
          <cell r="A289" t="str">
            <v>J H Campbell</v>
          </cell>
          <cell r="C289">
            <v>1</v>
          </cell>
          <cell r="I289">
            <v>24</v>
          </cell>
          <cell r="J289">
            <v>5.9240000000000004</v>
          </cell>
          <cell r="K289">
            <v>4595.3999999999996</v>
          </cell>
          <cell r="L289">
            <v>3.0329999999999999</v>
          </cell>
          <cell r="M289">
            <v>3.4813151000000001E-2</v>
          </cell>
        </row>
        <row r="290">
          <cell r="A290" t="str">
            <v>J H Campbell</v>
          </cell>
          <cell r="C290">
            <v>1</v>
          </cell>
          <cell r="I290">
            <v>24</v>
          </cell>
          <cell r="J290">
            <v>8.4160000000000004</v>
          </cell>
          <cell r="K290">
            <v>5417.5</v>
          </cell>
          <cell r="L290">
            <v>3.93</v>
          </cell>
          <cell r="M290">
            <v>4.2160015000000002E-2</v>
          </cell>
        </row>
        <row r="291">
          <cell r="A291" t="str">
            <v>J H Campbell</v>
          </cell>
          <cell r="C291">
            <v>1</v>
          </cell>
          <cell r="I291">
            <v>24</v>
          </cell>
          <cell r="J291">
            <v>5.35</v>
          </cell>
          <cell r="K291">
            <v>4459.5</v>
          </cell>
          <cell r="L291">
            <v>2.9119999999999999</v>
          </cell>
          <cell r="M291">
            <v>3.4439149999999995E-2</v>
          </cell>
        </row>
        <row r="292">
          <cell r="A292" t="str">
            <v>J H Campbell</v>
          </cell>
          <cell r="C292">
            <v>1</v>
          </cell>
          <cell r="I292">
            <v>24</v>
          </cell>
          <cell r="J292">
            <v>5.6139999999999999</v>
          </cell>
          <cell r="K292">
            <v>4447.8999999999996</v>
          </cell>
          <cell r="L292">
            <v>2.7749999999999999</v>
          </cell>
          <cell r="M292">
            <v>4.0125793E-2</v>
          </cell>
        </row>
        <row r="293">
          <cell r="A293" t="str">
            <v>J H Campbell</v>
          </cell>
          <cell r="C293">
            <v>1</v>
          </cell>
          <cell r="I293">
            <v>24</v>
          </cell>
          <cell r="J293">
            <v>5.3419999999999996</v>
          </cell>
          <cell r="K293">
            <v>4486.7</v>
          </cell>
          <cell r="L293">
            <v>2.637</v>
          </cell>
          <cell r="M293">
            <v>4.2451536999999998E-2</v>
          </cell>
        </row>
        <row r="294">
          <cell r="A294" t="str">
            <v>J H Campbell</v>
          </cell>
          <cell r="C294">
            <v>1</v>
          </cell>
          <cell r="I294">
            <v>24</v>
          </cell>
          <cell r="J294">
            <v>5.4829999999999997</v>
          </cell>
          <cell r="K294">
            <v>4570.8999999999996</v>
          </cell>
          <cell r="L294">
            <v>2.7629999999999999</v>
          </cell>
          <cell r="M294">
            <v>3.7454418000000003E-2</v>
          </cell>
        </row>
        <row r="295">
          <cell r="A295" t="str">
            <v>J H Campbell</v>
          </cell>
          <cell r="C295">
            <v>1</v>
          </cell>
          <cell r="I295">
            <v>24</v>
          </cell>
          <cell r="J295">
            <v>6.6070000000000002</v>
          </cell>
          <cell r="K295">
            <v>5573.4</v>
          </cell>
          <cell r="L295">
            <v>3.621</v>
          </cell>
          <cell r="M295">
            <v>4.2369825E-2</v>
          </cell>
        </row>
        <row r="296">
          <cell r="A296" t="str">
            <v>J H Campbell</v>
          </cell>
          <cell r="C296">
            <v>1</v>
          </cell>
          <cell r="I296">
            <v>24</v>
          </cell>
          <cell r="J296">
            <v>7.1159999999999997</v>
          </cell>
          <cell r="K296">
            <v>5911.5</v>
          </cell>
          <cell r="L296">
            <v>3.984</v>
          </cell>
          <cell r="M296">
            <v>4.5208353999999999E-2</v>
          </cell>
        </row>
        <row r="297">
          <cell r="A297" t="str">
            <v>J H Campbell</v>
          </cell>
          <cell r="C297">
            <v>1</v>
          </cell>
          <cell r="I297">
            <v>24</v>
          </cell>
          <cell r="J297">
            <v>7.1580000000000004</v>
          </cell>
          <cell r="K297">
            <v>6019.4</v>
          </cell>
          <cell r="L297">
            <v>4.2110000000000003</v>
          </cell>
          <cell r="M297">
            <v>4.6128661000000001E-2</v>
          </cell>
        </row>
        <row r="298">
          <cell r="A298" t="str">
            <v>J H Campbell</v>
          </cell>
          <cell r="C298">
            <v>1</v>
          </cell>
          <cell r="I298">
            <v>24</v>
          </cell>
          <cell r="J298">
            <v>6.0339999999999998</v>
          </cell>
          <cell r="K298">
            <v>5032.3999999999996</v>
          </cell>
          <cell r="L298">
            <v>3.4510000000000001</v>
          </cell>
          <cell r="M298">
            <v>3.8851061999999992E-2</v>
          </cell>
        </row>
        <row r="299">
          <cell r="A299" t="str">
            <v>J H Campbell</v>
          </cell>
          <cell r="C299">
            <v>1</v>
          </cell>
          <cell r="I299">
            <v>24</v>
          </cell>
          <cell r="J299">
            <v>5.3659999999999997</v>
          </cell>
          <cell r="K299">
            <v>4483.2</v>
          </cell>
          <cell r="L299">
            <v>2.8660000000000001</v>
          </cell>
          <cell r="M299">
            <v>3.4423929999999998E-2</v>
          </cell>
        </row>
        <row r="300">
          <cell r="A300" t="str">
            <v>J H Campbell</v>
          </cell>
          <cell r="C300">
            <v>1</v>
          </cell>
          <cell r="I300">
            <v>24</v>
          </cell>
          <cell r="J300">
            <v>5.2610000000000001</v>
          </cell>
          <cell r="K300">
            <v>4455</v>
          </cell>
          <cell r="L300">
            <v>2.98</v>
          </cell>
          <cell r="M300">
            <v>3.3930156999999989E-2</v>
          </cell>
        </row>
        <row r="301">
          <cell r="A301" t="str">
            <v>J H Campbell</v>
          </cell>
          <cell r="C301">
            <v>1</v>
          </cell>
          <cell r="I301">
            <v>24</v>
          </cell>
          <cell r="J301">
            <v>6.0039999999999996</v>
          </cell>
          <cell r="K301">
            <v>4683.2</v>
          </cell>
          <cell r="L301">
            <v>3.28</v>
          </cell>
          <cell r="M301">
            <v>3.5184491999999998E-2</v>
          </cell>
        </row>
        <row r="302">
          <cell r="A302" t="str">
            <v>J H Campbell</v>
          </cell>
          <cell r="C302">
            <v>1</v>
          </cell>
          <cell r="I302">
            <v>24</v>
          </cell>
          <cell r="J302">
            <v>7.3940000000000001</v>
          </cell>
          <cell r="K302">
            <v>5925.7</v>
          </cell>
          <cell r="L302">
            <v>4.2220000000000004</v>
          </cell>
          <cell r="M302">
            <v>4.6178286000000006E-2</v>
          </cell>
        </row>
        <row r="303">
          <cell r="A303" t="str">
            <v>J H Campbell</v>
          </cell>
          <cell r="C303">
            <v>1</v>
          </cell>
          <cell r="I303">
            <v>24</v>
          </cell>
          <cell r="J303">
            <v>7.4779999999999998</v>
          </cell>
          <cell r="K303">
            <v>5957.3</v>
          </cell>
          <cell r="L303">
            <v>4.1630000000000003</v>
          </cell>
          <cell r="M303">
            <v>4.5105851000000002E-2</v>
          </cell>
        </row>
        <row r="304">
          <cell r="A304" t="str">
            <v>J H Campbell</v>
          </cell>
          <cell r="C304">
            <v>1</v>
          </cell>
          <cell r="I304">
            <v>24</v>
          </cell>
          <cell r="J304">
            <v>6.86</v>
          </cell>
          <cell r="K304">
            <v>5562.2</v>
          </cell>
          <cell r="L304">
            <v>3.665</v>
          </cell>
          <cell r="M304">
            <v>4.2540088000000004E-2</v>
          </cell>
        </row>
        <row r="305">
          <cell r="A305" t="str">
            <v>J H Campbell</v>
          </cell>
          <cell r="C305">
            <v>1</v>
          </cell>
          <cell r="I305">
            <v>24</v>
          </cell>
          <cell r="J305">
            <v>7.1820000000000004</v>
          </cell>
          <cell r="K305">
            <v>5994.8</v>
          </cell>
          <cell r="L305">
            <v>4.117</v>
          </cell>
          <cell r="M305">
            <v>4.6388983000000002E-2</v>
          </cell>
        </row>
        <row r="306">
          <cell r="A306" t="str">
            <v>J H Campbell</v>
          </cell>
          <cell r="C306">
            <v>1</v>
          </cell>
          <cell r="I306">
            <v>24</v>
          </cell>
          <cell r="J306">
            <v>7.3689999999999998</v>
          </cell>
          <cell r="K306">
            <v>5958.5</v>
          </cell>
          <cell r="L306">
            <v>4.0940000000000003</v>
          </cell>
          <cell r="M306">
            <v>4.4311843000000004E-2</v>
          </cell>
        </row>
        <row r="307">
          <cell r="A307" t="str">
            <v>J H Campbell</v>
          </cell>
          <cell r="C307">
            <v>1</v>
          </cell>
          <cell r="I307">
            <v>24</v>
          </cell>
          <cell r="J307">
            <v>7.1859999999999999</v>
          </cell>
          <cell r="K307">
            <v>5980.3</v>
          </cell>
          <cell r="L307">
            <v>4.1120000000000001</v>
          </cell>
          <cell r="M307">
            <v>4.6468180999999997E-2</v>
          </cell>
        </row>
        <row r="308">
          <cell r="A308" t="str">
            <v>J H Campbell</v>
          </cell>
          <cell r="C308">
            <v>1</v>
          </cell>
          <cell r="I308">
            <v>24</v>
          </cell>
          <cell r="J308">
            <v>7.3529999999999998</v>
          </cell>
          <cell r="K308">
            <v>6001.2</v>
          </cell>
          <cell r="L308">
            <v>4.1879999999999997</v>
          </cell>
          <cell r="M308">
            <v>4.6996789000000004E-2</v>
          </cell>
        </row>
        <row r="309">
          <cell r="A309" t="str">
            <v>J H Campbell</v>
          </cell>
          <cell r="C309">
            <v>1</v>
          </cell>
          <cell r="I309">
            <v>24</v>
          </cell>
          <cell r="J309">
            <v>7.4580000000000002</v>
          </cell>
          <cell r="K309">
            <v>5911.9</v>
          </cell>
          <cell r="L309">
            <v>4.2089999999999996</v>
          </cell>
          <cell r="M309">
            <v>4.9066619000000006E-2</v>
          </cell>
        </row>
        <row r="310">
          <cell r="A310" t="str">
            <v>J H Campbell</v>
          </cell>
          <cell r="C310">
            <v>1</v>
          </cell>
          <cell r="I310">
            <v>24</v>
          </cell>
          <cell r="J310">
            <v>7.91</v>
          </cell>
          <cell r="K310">
            <v>6127.9</v>
          </cell>
          <cell r="L310">
            <v>4.399</v>
          </cell>
          <cell r="M310">
            <v>4.2929006000000006E-2</v>
          </cell>
        </row>
        <row r="311">
          <cell r="A311" t="str">
            <v>J H Campbell</v>
          </cell>
          <cell r="C311">
            <v>1</v>
          </cell>
          <cell r="I311">
            <v>24</v>
          </cell>
          <cell r="J311">
            <v>8.3209999999999997</v>
          </cell>
          <cell r="K311">
            <v>6413.1</v>
          </cell>
          <cell r="L311">
            <v>4.6159999999999997</v>
          </cell>
          <cell r="M311">
            <v>4.8673760000000003E-2</v>
          </cell>
        </row>
        <row r="312">
          <cell r="A312" t="str">
            <v>J H Campbell</v>
          </cell>
          <cell r="C312">
            <v>1</v>
          </cell>
          <cell r="I312">
            <v>24</v>
          </cell>
          <cell r="J312">
            <v>9.0749999999999993</v>
          </cell>
          <cell r="K312">
            <v>6524.5</v>
          </cell>
          <cell r="L312">
            <v>4.6929999999999996</v>
          </cell>
          <cell r="M312">
            <v>5.2338545E-2</v>
          </cell>
        </row>
        <row r="313">
          <cell r="A313" t="str">
            <v>J H Campbell</v>
          </cell>
          <cell r="C313">
            <v>1</v>
          </cell>
          <cell r="I313">
            <v>24</v>
          </cell>
          <cell r="J313">
            <v>12.776999999999999</v>
          </cell>
          <cell r="K313">
            <v>6623.1</v>
          </cell>
          <cell r="L313">
            <v>5.0179999999999998</v>
          </cell>
          <cell r="M313">
            <v>5.7833594000000009E-2</v>
          </cell>
        </row>
        <row r="314">
          <cell r="A314" t="str">
            <v>J H Campbell</v>
          </cell>
          <cell r="C314">
            <v>1</v>
          </cell>
          <cell r="I314">
            <v>24</v>
          </cell>
          <cell r="J314">
            <v>10.32</v>
          </cell>
          <cell r="K314">
            <v>6674.8</v>
          </cell>
          <cell r="L314">
            <v>4.7949999999999999</v>
          </cell>
          <cell r="M314">
            <v>5.4657424999999982E-2</v>
          </cell>
        </row>
        <row r="315">
          <cell r="A315" t="str">
            <v>J H Campbell</v>
          </cell>
          <cell r="C315">
            <v>1</v>
          </cell>
          <cell r="I315">
            <v>14.85</v>
          </cell>
          <cell r="J315">
            <v>5.101</v>
          </cell>
          <cell r="K315">
            <v>4026.165</v>
          </cell>
          <cell r="L315">
            <v>2.7879999999999998</v>
          </cell>
          <cell r="M315">
            <v>3.2089685499999999E-2</v>
          </cell>
        </row>
        <row r="316">
          <cell r="A316" t="str">
            <v>J H Campbell</v>
          </cell>
          <cell r="C316">
            <v>1</v>
          </cell>
          <cell r="I316">
            <v>0</v>
          </cell>
          <cell r="M316">
            <v>0</v>
          </cell>
        </row>
        <row r="317">
          <cell r="A317" t="str">
            <v>J H Campbell</v>
          </cell>
          <cell r="C317">
            <v>1</v>
          </cell>
          <cell r="I317">
            <v>0</v>
          </cell>
          <cell r="M317">
            <v>0</v>
          </cell>
        </row>
        <row r="318">
          <cell r="A318" t="str">
            <v>J H Campbell</v>
          </cell>
          <cell r="C318">
            <v>1</v>
          </cell>
          <cell r="I318">
            <v>0</v>
          </cell>
          <cell r="M318">
            <v>0</v>
          </cell>
        </row>
        <row r="319">
          <cell r="A319" t="str">
            <v>J H Campbell</v>
          </cell>
          <cell r="C319">
            <v>1</v>
          </cell>
          <cell r="I319">
            <v>0</v>
          </cell>
          <cell r="M319">
            <v>0</v>
          </cell>
        </row>
        <row r="320">
          <cell r="A320" t="str">
            <v>J H Campbell</v>
          </cell>
          <cell r="C320">
            <v>1</v>
          </cell>
          <cell r="I320">
            <v>0</v>
          </cell>
          <cell r="M320">
            <v>0</v>
          </cell>
        </row>
        <row r="321">
          <cell r="A321" t="str">
            <v>J H Campbell</v>
          </cell>
          <cell r="C321">
            <v>1</v>
          </cell>
          <cell r="I321">
            <v>0</v>
          </cell>
          <cell r="M321">
            <v>0</v>
          </cell>
        </row>
        <row r="322">
          <cell r="A322" t="str">
            <v>J H Campbell</v>
          </cell>
          <cell r="C322">
            <v>1</v>
          </cell>
          <cell r="I322">
            <v>0</v>
          </cell>
          <cell r="M322">
            <v>0</v>
          </cell>
        </row>
        <row r="323">
          <cell r="A323" t="str">
            <v>J H Campbell</v>
          </cell>
          <cell r="C323">
            <v>1</v>
          </cell>
          <cell r="I323">
            <v>0</v>
          </cell>
          <cell r="M323">
            <v>0</v>
          </cell>
        </row>
        <row r="324">
          <cell r="A324" t="str">
            <v>J H Campbell</v>
          </cell>
          <cell r="C324">
            <v>1</v>
          </cell>
          <cell r="I324">
            <v>0</v>
          </cell>
          <cell r="M324">
            <v>0</v>
          </cell>
        </row>
        <row r="325">
          <cell r="A325" t="str">
            <v>J H Campbell</v>
          </cell>
          <cell r="C325">
            <v>1</v>
          </cell>
          <cell r="I325">
            <v>0</v>
          </cell>
          <cell r="M325">
            <v>0</v>
          </cell>
        </row>
        <row r="326">
          <cell r="A326" t="str">
            <v>J H Campbell</v>
          </cell>
          <cell r="C326">
            <v>1</v>
          </cell>
          <cell r="I326">
            <v>0</v>
          </cell>
          <cell r="M326">
            <v>0</v>
          </cell>
        </row>
        <row r="327">
          <cell r="A327" t="str">
            <v>J H Campbell</v>
          </cell>
          <cell r="C327">
            <v>1</v>
          </cell>
          <cell r="I327">
            <v>0</v>
          </cell>
          <cell r="M327">
            <v>0</v>
          </cell>
        </row>
        <row r="328">
          <cell r="A328" t="str">
            <v>J H Campbell</v>
          </cell>
          <cell r="C328">
            <v>1</v>
          </cell>
          <cell r="I328">
            <v>0</v>
          </cell>
          <cell r="M328">
            <v>0</v>
          </cell>
        </row>
        <row r="329">
          <cell r="A329" t="str">
            <v>J H Campbell</v>
          </cell>
          <cell r="C329">
            <v>1</v>
          </cell>
          <cell r="I329">
            <v>0</v>
          </cell>
          <cell r="M329">
            <v>0</v>
          </cell>
        </row>
        <row r="330">
          <cell r="A330" t="str">
            <v>J H Campbell</v>
          </cell>
          <cell r="C330">
            <v>1</v>
          </cell>
          <cell r="I330">
            <v>0</v>
          </cell>
          <cell r="M330">
            <v>0</v>
          </cell>
        </row>
        <row r="331">
          <cell r="A331" t="str">
            <v>J H Campbell</v>
          </cell>
          <cell r="C331">
            <v>1</v>
          </cell>
          <cell r="I331">
            <v>0</v>
          </cell>
          <cell r="M331">
            <v>0</v>
          </cell>
        </row>
        <row r="332">
          <cell r="A332" t="str">
            <v>J H Campbell</v>
          </cell>
          <cell r="C332">
            <v>1</v>
          </cell>
          <cell r="I332">
            <v>0</v>
          </cell>
          <cell r="M332">
            <v>0</v>
          </cell>
        </row>
        <row r="333">
          <cell r="A333" t="str">
            <v>J H Campbell</v>
          </cell>
          <cell r="C333">
            <v>1</v>
          </cell>
          <cell r="I333">
            <v>0</v>
          </cell>
          <cell r="M333">
            <v>0</v>
          </cell>
        </row>
        <row r="334">
          <cell r="A334" t="str">
            <v>J H Campbell</v>
          </cell>
          <cell r="C334">
            <v>1</v>
          </cell>
          <cell r="I334">
            <v>0</v>
          </cell>
          <cell r="M334">
            <v>0</v>
          </cell>
        </row>
        <row r="335">
          <cell r="A335" t="str">
            <v>J H Campbell</v>
          </cell>
          <cell r="C335">
            <v>1</v>
          </cell>
          <cell r="I335">
            <v>0</v>
          </cell>
          <cell r="M335">
            <v>0</v>
          </cell>
        </row>
        <row r="336">
          <cell r="A336" t="str">
            <v>J H Campbell</v>
          </cell>
          <cell r="C336">
            <v>1</v>
          </cell>
          <cell r="I336">
            <v>0</v>
          </cell>
          <cell r="M336">
            <v>0</v>
          </cell>
        </row>
        <row r="337">
          <cell r="A337" t="str">
            <v>J H Campbell</v>
          </cell>
          <cell r="C337">
            <v>1</v>
          </cell>
          <cell r="I337">
            <v>0</v>
          </cell>
          <cell r="M337">
            <v>0</v>
          </cell>
        </row>
        <row r="338">
          <cell r="A338" t="str">
            <v>J H Campbell</v>
          </cell>
          <cell r="C338">
            <v>1</v>
          </cell>
          <cell r="I338">
            <v>0</v>
          </cell>
          <cell r="M338">
            <v>0</v>
          </cell>
        </row>
        <row r="339">
          <cell r="A339" t="str">
            <v>J H Campbell</v>
          </cell>
          <cell r="C339">
            <v>1</v>
          </cell>
          <cell r="I339">
            <v>0</v>
          </cell>
          <cell r="M339">
            <v>0</v>
          </cell>
        </row>
        <row r="340">
          <cell r="A340" t="str">
            <v>J H Campbell</v>
          </cell>
          <cell r="C340">
            <v>1</v>
          </cell>
          <cell r="I340">
            <v>0</v>
          </cell>
          <cell r="M340">
            <v>0</v>
          </cell>
        </row>
        <row r="341">
          <cell r="A341" t="str">
            <v>J H Campbell</v>
          </cell>
          <cell r="C341">
            <v>1</v>
          </cell>
          <cell r="I341">
            <v>0</v>
          </cell>
          <cell r="M341">
            <v>0</v>
          </cell>
        </row>
        <row r="342">
          <cell r="A342" t="str">
            <v>J H Campbell</v>
          </cell>
          <cell r="C342">
            <v>1</v>
          </cell>
          <cell r="I342">
            <v>0</v>
          </cell>
          <cell r="M342">
            <v>0</v>
          </cell>
        </row>
        <row r="343">
          <cell r="A343" t="str">
            <v>J H Campbell</v>
          </cell>
          <cell r="C343">
            <v>1</v>
          </cell>
          <cell r="I343">
            <v>0</v>
          </cell>
          <cell r="M343">
            <v>0</v>
          </cell>
        </row>
        <row r="344">
          <cell r="A344" t="str">
            <v>J H Campbell</v>
          </cell>
          <cell r="C344">
            <v>1</v>
          </cell>
          <cell r="I344">
            <v>0</v>
          </cell>
          <cell r="M344">
            <v>0</v>
          </cell>
        </row>
        <row r="345">
          <cell r="A345" t="str">
            <v>J H Campbell</v>
          </cell>
          <cell r="C345">
            <v>1</v>
          </cell>
          <cell r="I345">
            <v>0</v>
          </cell>
          <cell r="M345">
            <v>0</v>
          </cell>
        </row>
        <row r="346">
          <cell r="A346" t="str">
            <v>J H Campbell</v>
          </cell>
          <cell r="C346">
            <v>1</v>
          </cell>
          <cell r="I346">
            <v>0</v>
          </cell>
          <cell r="M346">
            <v>0</v>
          </cell>
        </row>
        <row r="347">
          <cell r="A347" t="str">
            <v>J H Campbell</v>
          </cell>
          <cell r="C347">
            <v>1</v>
          </cell>
          <cell r="I347">
            <v>0</v>
          </cell>
          <cell r="M347">
            <v>0</v>
          </cell>
        </row>
        <row r="348">
          <cell r="A348" t="str">
            <v>J H Campbell</v>
          </cell>
          <cell r="C348">
            <v>1</v>
          </cell>
          <cell r="I348">
            <v>21.23</v>
          </cell>
          <cell r="J348">
            <v>0</v>
          </cell>
          <cell r="K348">
            <v>314.67399999999998</v>
          </cell>
          <cell r="L348">
            <v>0.106</v>
          </cell>
          <cell r="M348">
            <v>5.9273270000000002E-4</v>
          </cell>
        </row>
        <row r="349">
          <cell r="A349" t="str">
            <v>J H Campbell</v>
          </cell>
          <cell r="C349">
            <v>1</v>
          </cell>
          <cell r="I349">
            <v>24</v>
          </cell>
          <cell r="J349">
            <v>4.8090000000000002</v>
          </cell>
          <cell r="K349">
            <v>3956.8</v>
          </cell>
          <cell r="L349">
            <v>3.8130000000000002</v>
          </cell>
          <cell r="M349">
            <v>3.0526617699999998E-2</v>
          </cell>
        </row>
        <row r="350">
          <cell r="A350" t="str">
            <v>J H Campbell</v>
          </cell>
          <cell r="C350">
            <v>1</v>
          </cell>
          <cell r="I350">
            <v>24</v>
          </cell>
          <cell r="J350">
            <v>7.4290000000000003</v>
          </cell>
          <cell r="K350">
            <v>5744.1</v>
          </cell>
          <cell r="L350">
            <v>3.9969999999999999</v>
          </cell>
          <cell r="M350">
            <v>4.6689504000000014E-2</v>
          </cell>
        </row>
        <row r="351">
          <cell r="A351" t="str">
            <v>J H Campbell</v>
          </cell>
          <cell r="C351">
            <v>1</v>
          </cell>
          <cell r="I351">
            <v>24</v>
          </cell>
          <cell r="J351">
            <v>8.06</v>
          </cell>
          <cell r="K351">
            <v>6234.5</v>
          </cell>
          <cell r="L351">
            <v>4.5890000000000004</v>
          </cell>
          <cell r="M351">
            <v>5.1604100999999986E-2</v>
          </cell>
        </row>
        <row r="352">
          <cell r="A352" t="str">
            <v>J H Campbell</v>
          </cell>
          <cell r="C352">
            <v>1</v>
          </cell>
          <cell r="I352">
            <v>24</v>
          </cell>
          <cell r="J352">
            <v>8.5030000000000001</v>
          </cell>
          <cell r="K352">
            <v>6620.6</v>
          </cell>
          <cell r="L352">
            <v>5.0789999999999997</v>
          </cell>
          <cell r="M352">
            <v>5.4050330000000008E-2</v>
          </cell>
        </row>
        <row r="353">
          <cell r="A353" t="str">
            <v>J H Campbell</v>
          </cell>
          <cell r="C353">
            <v>1</v>
          </cell>
          <cell r="I353">
            <v>24</v>
          </cell>
          <cell r="J353">
            <v>8.5009999999999994</v>
          </cell>
          <cell r="K353">
            <v>6525.1</v>
          </cell>
          <cell r="L353">
            <v>4.8920000000000003</v>
          </cell>
          <cell r="M353">
            <v>5.3552908999999989E-2</v>
          </cell>
        </row>
        <row r="354">
          <cell r="A354" t="str">
            <v>J H Campbell</v>
          </cell>
          <cell r="C354">
            <v>1</v>
          </cell>
          <cell r="I354">
            <v>24</v>
          </cell>
          <cell r="J354">
            <v>8.3320000000000007</v>
          </cell>
          <cell r="K354">
            <v>6511.5</v>
          </cell>
          <cell r="L354">
            <v>4.7990000000000004</v>
          </cell>
          <cell r="M354">
            <v>4.7223121999999985E-2</v>
          </cell>
        </row>
        <row r="355">
          <cell r="A355" t="str">
            <v>J H Campbell</v>
          </cell>
          <cell r="C355">
            <v>1</v>
          </cell>
          <cell r="I355">
            <v>24</v>
          </cell>
          <cell r="J355">
            <v>8.25</v>
          </cell>
          <cell r="K355">
            <v>6414.6</v>
          </cell>
          <cell r="L355">
            <v>4.7350000000000003</v>
          </cell>
          <cell r="M355">
            <v>5.3106746999999996E-2</v>
          </cell>
        </row>
        <row r="356">
          <cell r="A356" t="str">
            <v>J H Campbell</v>
          </cell>
          <cell r="C356">
            <v>1</v>
          </cell>
          <cell r="I356">
            <v>24</v>
          </cell>
          <cell r="J356">
            <v>8.2539999999999996</v>
          </cell>
          <cell r="K356">
            <v>6386</v>
          </cell>
          <cell r="L356">
            <v>4.7380000000000004</v>
          </cell>
          <cell r="M356">
            <v>5.2514340999999999E-2</v>
          </cell>
        </row>
        <row r="357">
          <cell r="A357" t="str">
            <v>J H Campbell</v>
          </cell>
          <cell r="C357">
            <v>1</v>
          </cell>
          <cell r="I357">
            <v>24</v>
          </cell>
          <cell r="J357">
            <v>7.5049999999999999</v>
          </cell>
          <cell r="K357">
            <v>5842.6</v>
          </cell>
          <cell r="L357">
            <v>4.3280000000000003</v>
          </cell>
          <cell r="M357">
            <v>4.7646965999999992E-2</v>
          </cell>
        </row>
        <row r="358">
          <cell r="A358" t="str">
            <v>J H Campbell</v>
          </cell>
          <cell r="C358">
            <v>1</v>
          </cell>
          <cell r="I358">
            <v>24</v>
          </cell>
          <cell r="J358">
            <v>8.2870000000000008</v>
          </cell>
          <cell r="K358">
            <v>6443.1</v>
          </cell>
          <cell r="L358">
            <v>4.8769999999999998</v>
          </cell>
          <cell r="M358">
            <v>5.2718936000000001E-2</v>
          </cell>
        </row>
        <row r="359">
          <cell r="A359" t="str">
            <v>J H Campbell</v>
          </cell>
          <cell r="C359">
            <v>1</v>
          </cell>
          <cell r="I359">
            <v>24</v>
          </cell>
          <cell r="J359">
            <v>7.4320000000000004</v>
          </cell>
          <cell r="K359">
            <v>6236.9</v>
          </cell>
          <cell r="L359">
            <v>4.5449999999999999</v>
          </cell>
          <cell r="M359">
            <v>5.0445203000000001E-2</v>
          </cell>
        </row>
        <row r="360">
          <cell r="A360" t="str">
            <v>J H Campbell</v>
          </cell>
          <cell r="C360">
            <v>1</v>
          </cell>
          <cell r="I360">
            <v>24</v>
          </cell>
          <cell r="J360">
            <v>7.1</v>
          </cell>
          <cell r="K360">
            <v>6468.4</v>
          </cell>
          <cell r="L360">
            <v>4.9550000000000001</v>
          </cell>
          <cell r="M360">
            <v>5.4318614000000008E-2</v>
          </cell>
        </row>
        <row r="361">
          <cell r="A361" t="str">
            <v>J H Campbell</v>
          </cell>
          <cell r="C361">
            <v>1</v>
          </cell>
          <cell r="I361">
            <v>24</v>
          </cell>
          <cell r="J361">
            <v>7.74</v>
          </cell>
          <cell r="K361">
            <v>6571.8</v>
          </cell>
          <cell r="L361">
            <v>5.43</v>
          </cell>
          <cell r="M361">
            <v>5.5276366E-2</v>
          </cell>
        </row>
        <row r="362">
          <cell r="A362" t="str">
            <v>J H Campbell</v>
          </cell>
          <cell r="C362">
            <v>1</v>
          </cell>
          <cell r="I362">
            <v>24</v>
          </cell>
          <cell r="J362">
            <v>8.5380000000000003</v>
          </cell>
          <cell r="K362">
            <v>6627.5</v>
          </cell>
          <cell r="L362">
            <v>5.37</v>
          </cell>
          <cell r="M362">
            <v>5.8272137000000002E-2</v>
          </cell>
        </row>
        <row r="363">
          <cell r="A363" t="str">
            <v>J H Campbell</v>
          </cell>
          <cell r="C363">
            <v>1</v>
          </cell>
          <cell r="I363">
            <v>24</v>
          </cell>
          <cell r="J363">
            <v>8.5380000000000003</v>
          </cell>
          <cell r="K363">
            <v>6621.8</v>
          </cell>
          <cell r="L363">
            <v>5.5670000000000002</v>
          </cell>
          <cell r="M363">
            <v>5.7319811999999998E-2</v>
          </cell>
        </row>
        <row r="364">
          <cell r="A364" t="str">
            <v>J H Campbell</v>
          </cell>
          <cell r="C364">
            <v>1</v>
          </cell>
          <cell r="I364">
            <v>24</v>
          </cell>
          <cell r="J364">
            <v>8.52</v>
          </cell>
          <cell r="K364">
            <v>6593.1</v>
          </cell>
          <cell r="L364">
            <v>5.6360000000000001</v>
          </cell>
          <cell r="M364">
            <v>5.0101906999999994E-2</v>
          </cell>
        </row>
        <row r="365">
          <cell r="A365" t="str">
            <v>J H Campbell</v>
          </cell>
          <cell r="C365">
            <v>1</v>
          </cell>
          <cell r="I365">
            <v>24</v>
          </cell>
          <cell r="J365">
            <v>8.0359999999999996</v>
          </cell>
          <cell r="K365">
            <v>6435.6</v>
          </cell>
          <cell r="L365">
            <v>5.3959999999999999</v>
          </cell>
          <cell r="M365">
            <v>5.5162893999999997E-2</v>
          </cell>
        </row>
        <row r="366">
          <cell r="A366" t="str">
            <v>J H Campbell</v>
          </cell>
          <cell r="C366">
            <v>1</v>
          </cell>
          <cell r="I366">
            <v>24</v>
          </cell>
          <cell r="J366">
            <v>7.8490000000000002</v>
          </cell>
          <cell r="K366">
            <v>6568.1</v>
          </cell>
          <cell r="L366">
            <v>5.5129999999999999</v>
          </cell>
          <cell r="M366">
            <v>5.6962004999999996E-2</v>
          </cell>
        </row>
        <row r="367">
          <cell r="A367" t="str">
            <v>J H Campbell</v>
          </cell>
          <cell r="C367">
            <v>1</v>
          </cell>
          <cell r="I367">
            <v>24</v>
          </cell>
          <cell r="J367">
            <v>7.8250000000000002</v>
          </cell>
          <cell r="K367">
            <v>6553.9</v>
          </cell>
          <cell r="L367">
            <v>5.3730000000000002</v>
          </cell>
          <cell r="M367">
            <v>5.6785357000000002E-2</v>
          </cell>
        </row>
        <row r="368">
          <cell r="A368" t="str">
            <v>J H Campbell</v>
          </cell>
          <cell r="C368">
            <v>1</v>
          </cell>
          <cell r="I368">
            <v>24</v>
          </cell>
          <cell r="J368">
            <v>7.8319999999999999</v>
          </cell>
          <cell r="K368">
            <v>6597</v>
          </cell>
          <cell r="L368">
            <v>5.2729999999999997</v>
          </cell>
          <cell r="M368">
            <v>5.7577663999999987E-2</v>
          </cell>
        </row>
        <row r="369">
          <cell r="A369" t="str">
            <v>J H Campbell</v>
          </cell>
          <cell r="C369">
            <v>1</v>
          </cell>
          <cell r="I369">
            <v>24</v>
          </cell>
          <cell r="J369">
            <v>7.4939999999999998</v>
          </cell>
          <cell r="K369">
            <v>6248.9</v>
          </cell>
          <cell r="L369">
            <v>5.0979999999999999</v>
          </cell>
          <cell r="M369">
            <v>5.3285515999999998E-2</v>
          </cell>
        </row>
        <row r="370">
          <cell r="A370" t="str">
            <v>J H Campbell</v>
          </cell>
          <cell r="C370">
            <v>1</v>
          </cell>
          <cell r="I370">
            <v>24</v>
          </cell>
          <cell r="J370">
            <v>7.7750000000000004</v>
          </cell>
          <cell r="K370">
            <v>6522.5</v>
          </cell>
          <cell r="L370">
            <v>5.38</v>
          </cell>
          <cell r="M370">
            <v>5.6335908000000004E-2</v>
          </cell>
        </row>
        <row r="371">
          <cell r="A371" t="str">
            <v>J H Campbell</v>
          </cell>
          <cell r="C371">
            <v>1</v>
          </cell>
          <cell r="I371">
            <v>24</v>
          </cell>
          <cell r="J371">
            <v>8.3510000000000009</v>
          </cell>
          <cell r="K371">
            <v>6211.6</v>
          </cell>
          <cell r="L371">
            <v>4.8520000000000003</v>
          </cell>
          <cell r="M371">
            <v>5.2951190000000009E-2</v>
          </cell>
        </row>
        <row r="372">
          <cell r="A372" t="str">
            <v>J H Campbell</v>
          </cell>
          <cell r="C372">
            <v>1</v>
          </cell>
          <cell r="I372">
            <v>24</v>
          </cell>
          <cell r="J372">
            <v>8.3330000000000002</v>
          </cell>
          <cell r="K372">
            <v>6440.1</v>
          </cell>
          <cell r="L372">
            <v>5.2960000000000003</v>
          </cell>
          <cell r="M372">
            <v>5.6465766999999993E-2</v>
          </cell>
        </row>
        <row r="373">
          <cell r="A373" t="str">
            <v>J H Campbell</v>
          </cell>
          <cell r="C373">
            <v>1</v>
          </cell>
          <cell r="I373">
            <v>24</v>
          </cell>
          <cell r="J373">
            <v>8.6489999999999991</v>
          </cell>
          <cell r="K373">
            <v>6423.5</v>
          </cell>
          <cell r="L373">
            <v>5.1020000000000003</v>
          </cell>
          <cell r="M373">
            <v>5.4977797000000009E-2</v>
          </cell>
        </row>
        <row r="374">
          <cell r="A374" t="str">
            <v>J H Campbell</v>
          </cell>
          <cell r="C374">
            <v>1</v>
          </cell>
          <cell r="I374">
            <v>24</v>
          </cell>
          <cell r="J374">
            <v>7.8780000000000001</v>
          </cell>
          <cell r="K374">
            <v>6450.3</v>
          </cell>
          <cell r="L374">
            <v>4.9569999999999999</v>
          </cell>
          <cell r="M374">
            <v>5.6159318999999999E-2</v>
          </cell>
        </row>
        <row r="375">
          <cell r="A375" t="str">
            <v>J H Campbell</v>
          </cell>
          <cell r="C375">
            <v>1</v>
          </cell>
          <cell r="I375">
            <v>24</v>
          </cell>
          <cell r="J375">
            <v>8.3209999999999997</v>
          </cell>
          <cell r="K375">
            <v>6457</v>
          </cell>
          <cell r="L375">
            <v>5.0540000000000003</v>
          </cell>
          <cell r="M375">
            <v>2.7844615999999996E-2</v>
          </cell>
        </row>
        <row r="376">
          <cell r="A376" t="str">
            <v>J H Campbell</v>
          </cell>
          <cell r="C376">
            <v>1</v>
          </cell>
          <cell r="I376">
            <v>24</v>
          </cell>
          <cell r="J376">
            <v>8.2949999999999999</v>
          </cell>
          <cell r="K376">
            <v>6412.3</v>
          </cell>
          <cell r="L376">
            <v>4.9610000000000003</v>
          </cell>
          <cell r="M376">
            <v>5.570108700000001E-2</v>
          </cell>
        </row>
        <row r="377">
          <cell r="A377" t="str">
            <v>J H Campbell</v>
          </cell>
          <cell r="C377">
            <v>1</v>
          </cell>
          <cell r="I377">
            <v>24</v>
          </cell>
          <cell r="J377">
            <v>8.3780000000000001</v>
          </cell>
          <cell r="K377">
            <v>6423.7</v>
          </cell>
          <cell r="L377">
            <v>4.9649999999999999</v>
          </cell>
          <cell r="M377">
            <v>5.5705725000000005E-2</v>
          </cell>
        </row>
        <row r="378">
          <cell r="A378" t="str">
            <v>J H Campbell</v>
          </cell>
          <cell r="C378">
            <v>1</v>
          </cell>
          <cell r="I378">
            <v>24</v>
          </cell>
          <cell r="J378">
            <v>8.5709999999999997</v>
          </cell>
          <cell r="K378">
            <v>6326.1</v>
          </cell>
          <cell r="L378">
            <v>4.7279999999999998</v>
          </cell>
          <cell r="M378">
            <v>5.5622822999999995E-2</v>
          </cell>
        </row>
        <row r="379">
          <cell r="A379" t="str">
            <v>J H Campbell</v>
          </cell>
          <cell r="C379">
            <v>1</v>
          </cell>
          <cell r="I379">
            <v>24</v>
          </cell>
          <cell r="J379">
            <v>6.3520000000000003</v>
          </cell>
          <cell r="K379">
            <v>4565.6000000000004</v>
          </cell>
          <cell r="L379">
            <v>3.1080000000000001</v>
          </cell>
          <cell r="M379">
            <v>3.8405557000000007E-2</v>
          </cell>
        </row>
        <row r="380">
          <cell r="A380" t="str">
            <v>J H Campbell</v>
          </cell>
          <cell r="C380">
            <v>1</v>
          </cell>
          <cell r="I380">
            <v>24</v>
          </cell>
          <cell r="J380">
            <v>5.4610000000000003</v>
          </cell>
          <cell r="K380">
            <v>4175</v>
          </cell>
          <cell r="L380">
            <v>2.766</v>
          </cell>
          <cell r="M380">
            <v>3.6292394999999998E-2</v>
          </cell>
        </row>
        <row r="381">
          <cell r="A381" t="str">
            <v>J H Campbell</v>
          </cell>
          <cell r="C381">
            <v>1</v>
          </cell>
          <cell r="I381">
            <v>24</v>
          </cell>
          <cell r="J381">
            <v>5.5979999999999999</v>
          </cell>
          <cell r="K381">
            <v>4327.2</v>
          </cell>
          <cell r="L381">
            <v>2.9660000000000002</v>
          </cell>
          <cell r="M381">
            <v>3.6363731999999996E-2</v>
          </cell>
        </row>
        <row r="382">
          <cell r="A382" t="str">
            <v>J H Campbell</v>
          </cell>
          <cell r="C382">
            <v>1</v>
          </cell>
          <cell r="I382">
            <v>24</v>
          </cell>
          <cell r="J382">
            <v>5.5739999999999998</v>
          </cell>
          <cell r="K382">
            <v>4340.7</v>
          </cell>
          <cell r="L382">
            <v>2.88</v>
          </cell>
          <cell r="M382">
            <v>3.7455119999999995E-2</v>
          </cell>
        </row>
        <row r="383">
          <cell r="A383" t="str">
            <v>J H Campbell</v>
          </cell>
          <cell r="C383">
            <v>1</v>
          </cell>
          <cell r="I383">
            <v>24</v>
          </cell>
          <cell r="J383">
            <v>5.5679999999999996</v>
          </cell>
          <cell r="K383">
            <v>4355.6000000000004</v>
          </cell>
          <cell r="L383">
            <v>2.923</v>
          </cell>
          <cell r="M383">
            <v>3.7392595000000001E-2</v>
          </cell>
        </row>
        <row r="384">
          <cell r="A384" t="str">
            <v>J H Campbell</v>
          </cell>
          <cell r="C384">
            <v>1</v>
          </cell>
          <cell r="I384">
            <v>24</v>
          </cell>
          <cell r="J384">
            <v>5.492</v>
          </cell>
          <cell r="K384">
            <v>4374.7</v>
          </cell>
          <cell r="L384">
            <v>2.9550000000000001</v>
          </cell>
          <cell r="M384">
            <v>3.6862748000000001E-2</v>
          </cell>
        </row>
        <row r="385">
          <cell r="A385" t="str">
            <v>J H Campbell</v>
          </cell>
          <cell r="C385">
            <v>1</v>
          </cell>
          <cell r="I385">
            <v>24</v>
          </cell>
          <cell r="J385">
            <v>5.4930000000000003</v>
          </cell>
          <cell r="K385">
            <v>4372.6000000000004</v>
          </cell>
          <cell r="L385">
            <v>3.02</v>
          </cell>
          <cell r="M385">
            <v>3.8293708999999995E-2</v>
          </cell>
        </row>
        <row r="386">
          <cell r="A386" t="str">
            <v>J H Campbell</v>
          </cell>
          <cell r="C386">
            <v>1</v>
          </cell>
          <cell r="I386">
            <v>24</v>
          </cell>
          <cell r="J386">
            <v>5.6849999999999996</v>
          </cell>
          <cell r="K386">
            <v>4465.3</v>
          </cell>
          <cell r="L386">
            <v>3.109</v>
          </cell>
          <cell r="M386">
            <v>3.8319843999999992E-2</v>
          </cell>
        </row>
        <row r="387">
          <cell r="A387" t="str">
            <v>J H Campbell</v>
          </cell>
          <cell r="C387">
            <v>1</v>
          </cell>
          <cell r="I387">
            <v>24</v>
          </cell>
          <cell r="J387">
            <v>5.1539999999999999</v>
          </cell>
          <cell r="K387">
            <v>4473.3999999999996</v>
          </cell>
          <cell r="L387">
            <v>2.93</v>
          </cell>
          <cell r="M387">
            <v>3.8668794999999999E-2</v>
          </cell>
        </row>
        <row r="388">
          <cell r="A388" t="str">
            <v>J H Campbell</v>
          </cell>
          <cell r="C388">
            <v>1</v>
          </cell>
          <cell r="I388">
            <v>24</v>
          </cell>
          <cell r="J388">
            <v>4.7839999999999998</v>
          </cell>
          <cell r="K388">
            <v>4351.5</v>
          </cell>
          <cell r="L388">
            <v>2.8650000000000002</v>
          </cell>
          <cell r="M388">
            <v>3.4277553999999988E-2</v>
          </cell>
        </row>
        <row r="389">
          <cell r="A389" t="str">
            <v>J H Campbell</v>
          </cell>
          <cell r="C389">
            <v>1</v>
          </cell>
          <cell r="I389">
            <v>24</v>
          </cell>
          <cell r="J389">
            <v>5.0510000000000002</v>
          </cell>
          <cell r="K389">
            <v>4270.7</v>
          </cell>
          <cell r="L389">
            <v>2.9129999999999998</v>
          </cell>
          <cell r="M389">
            <v>2.9706058999999996E-2</v>
          </cell>
        </row>
        <row r="390">
          <cell r="A390" t="str">
            <v>J H Campbell</v>
          </cell>
          <cell r="C390">
            <v>1</v>
          </cell>
          <cell r="I390">
            <v>24</v>
          </cell>
          <cell r="J390">
            <v>5.1920000000000002</v>
          </cell>
          <cell r="K390">
            <v>4276.8999999999996</v>
          </cell>
          <cell r="L390">
            <v>2.8170000000000002</v>
          </cell>
          <cell r="M390">
            <v>3.1413068999999995E-2</v>
          </cell>
        </row>
        <row r="391">
          <cell r="A391" t="str">
            <v>J H Campbell</v>
          </cell>
          <cell r="C391">
            <v>1</v>
          </cell>
          <cell r="I391">
            <v>24</v>
          </cell>
          <cell r="J391">
            <v>5.1219999999999999</v>
          </cell>
          <cell r="K391">
            <v>4294.1000000000004</v>
          </cell>
          <cell r="L391">
            <v>2.806</v>
          </cell>
          <cell r="M391">
            <v>3.7324013999999996E-2</v>
          </cell>
        </row>
        <row r="392">
          <cell r="A392" t="str">
            <v>J H Campbell</v>
          </cell>
          <cell r="C392">
            <v>1</v>
          </cell>
          <cell r="I392">
            <v>24</v>
          </cell>
          <cell r="J392">
            <v>5.3710000000000004</v>
          </cell>
          <cell r="K392">
            <v>4377.3999999999996</v>
          </cell>
          <cell r="L392">
            <v>2.8149999999999999</v>
          </cell>
          <cell r="M392">
            <v>3.7099715000000005E-2</v>
          </cell>
        </row>
        <row r="393">
          <cell r="A393" t="str">
            <v>J H Campbell</v>
          </cell>
          <cell r="C393">
            <v>1</v>
          </cell>
          <cell r="I393">
            <v>24</v>
          </cell>
          <cell r="J393">
            <v>6.6130000000000004</v>
          </cell>
          <cell r="K393">
            <v>5551.1</v>
          </cell>
          <cell r="L393">
            <v>3.92</v>
          </cell>
          <cell r="M393">
            <v>4.8998104000000001E-2</v>
          </cell>
        </row>
        <row r="394">
          <cell r="A394" t="str">
            <v>J H Campbell</v>
          </cell>
          <cell r="C394">
            <v>1</v>
          </cell>
          <cell r="I394">
            <v>24</v>
          </cell>
          <cell r="J394">
            <v>6.9960000000000004</v>
          </cell>
          <cell r="K394">
            <v>5859.4</v>
          </cell>
          <cell r="L394">
            <v>4.45</v>
          </cell>
          <cell r="M394">
            <v>5.0329314999999999E-2</v>
          </cell>
        </row>
        <row r="395">
          <cell r="A395" t="str">
            <v>J H Campbell</v>
          </cell>
          <cell r="C395">
            <v>1</v>
          </cell>
          <cell r="I395">
            <v>24</v>
          </cell>
          <cell r="J395">
            <v>7.3280000000000003</v>
          </cell>
          <cell r="K395">
            <v>5897.3</v>
          </cell>
          <cell r="L395">
            <v>4.4329999999999998</v>
          </cell>
          <cell r="M395">
            <v>5.0684156000000001E-2</v>
          </cell>
        </row>
        <row r="396">
          <cell r="A396" t="str">
            <v>J H Campbell</v>
          </cell>
          <cell r="C396">
            <v>1</v>
          </cell>
          <cell r="I396">
            <v>24</v>
          </cell>
          <cell r="J396">
            <v>7.2140000000000004</v>
          </cell>
          <cell r="K396">
            <v>5920</v>
          </cell>
          <cell r="L396">
            <v>4.5540000000000003</v>
          </cell>
          <cell r="M396">
            <v>5.0376131999999983E-2</v>
          </cell>
        </row>
        <row r="397">
          <cell r="A397" t="str">
            <v>J H Campbell</v>
          </cell>
          <cell r="C397">
            <v>1</v>
          </cell>
          <cell r="I397">
            <v>24</v>
          </cell>
          <cell r="J397">
            <v>7.024</v>
          </cell>
          <cell r="K397">
            <v>5887.9</v>
          </cell>
          <cell r="L397">
            <v>4.5570000000000004</v>
          </cell>
          <cell r="M397">
            <v>5.1340741999999995E-2</v>
          </cell>
        </row>
        <row r="398">
          <cell r="A398" t="str">
            <v>J H Campbell</v>
          </cell>
          <cell r="C398">
            <v>1</v>
          </cell>
          <cell r="I398">
            <v>24</v>
          </cell>
          <cell r="J398">
            <v>6.7190000000000003</v>
          </cell>
          <cell r="K398">
            <v>5525.6</v>
          </cell>
          <cell r="L398">
            <v>4.2389999999999999</v>
          </cell>
          <cell r="M398">
            <v>4.6403107000000013E-2</v>
          </cell>
        </row>
        <row r="399">
          <cell r="A399" t="str">
            <v>J H Campbell</v>
          </cell>
          <cell r="C399">
            <v>1</v>
          </cell>
          <cell r="I399">
            <v>24</v>
          </cell>
          <cell r="J399">
            <v>7.22</v>
          </cell>
          <cell r="K399">
            <v>5949.9</v>
          </cell>
          <cell r="L399">
            <v>4.6890000000000001</v>
          </cell>
          <cell r="M399">
            <v>5.2022258000000016E-2</v>
          </cell>
        </row>
        <row r="400">
          <cell r="A400" t="str">
            <v>J H Campbell</v>
          </cell>
          <cell r="C400">
            <v>1</v>
          </cell>
          <cell r="I400">
            <v>24</v>
          </cell>
          <cell r="J400">
            <v>7.1079999999999997</v>
          </cell>
          <cell r="K400">
            <v>5923.7</v>
          </cell>
          <cell r="L400">
            <v>4.4740000000000002</v>
          </cell>
          <cell r="M400">
            <v>5.1401418000000004E-2</v>
          </cell>
        </row>
        <row r="401">
          <cell r="A401" t="str">
            <v>J H Campbell</v>
          </cell>
          <cell r="C401">
            <v>1</v>
          </cell>
          <cell r="I401">
            <v>24</v>
          </cell>
          <cell r="J401">
            <v>7.81</v>
          </cell>
          <cell r="K401">
            <v>5929.3</v>
          </cell>
          <cell r="L401">
            <v>4.5389999999999997</v>
          </cell>
          <cell r="M401">
            <v>5.0408967999999998E-2</v>
          </cell>
        </row>
        <row r="402">
          <cell r="A402" t="str">
            <v>J H Campbell</v>
          </cell>
          <cell r="C402">
            <v>1</v>
          </cell>
          <cell r="I402">
            <v>24</v>
          </cell>
          <cell r="J402">
            <v>5.8209999999999997</v>
          </cell>
          <cell r="K402">
            <v>4174.8999999999996</v>
          </cell>
          <cell r="L402">
            <v>3.274</v>
          </cell>
          <cell r="M402">
            <v>2.9968096999999992E-2</v>
          </cell>
        </row>
        <row r="403">
          <cell r="A403" t="str">
            <v>J H Campbell</v>
          </cell>
          <cell r="C403">
            <v>1</v>
          </cell>
          <cell r="I403">
            <v>24</v>
          </cell>
          <cell r="J403">
            <v>4.79</v>
          </cell>
          <cell r="K403">
            <v>3711.7</v>
          </cell>
          <cell r="L403">
            <v>3.4380000000000002</v>
          </cell>
          <cell r="M403">
            <v>3.1776343000000006E-2</v>
          </cell>
        </row>
        <row r="404">
          <cell r="A404" t="str">
            <v>J H Campbell</v>
          </cell>
          <cell r="C404">
            <v>1</v>
          </cell>
          <cell r="I404">
            <v>24</v>
          </cell>
          <cell r="J404">
            <v>4.508</v>
          </cell>
          <cell r="K404">
            <v>3504.6</v>
          </cell>
          <cell r="L404">
            <v>4.1909999999999998</v>
          </cell>
          <cell r="M404">
            <v>3.0181573999999996E-2</v>
          </cell>
        </row>
        <row r="405">
          <cell r="A405" t="str">
            <v>J H Campbell</v>
          </cell>
          <cell r="C405">
            <v>1</v>
          </cell>
          <cell r="I405">
            <v>24</v>
          </cell>
          <cell r="J405">
            <v>4.4889999999999999</v>
          </cell>
          <cell r="K405">
            <v>3491.6</v>
          </cell>
          <cell r="L405">
            <v>4.13</v>
          </cell>
          <cell r="M405">
            <v>3.0167029999999997E-2</v>
          </cell>
        </row>
        <row r="406">
          <cell r="A406" t="str">
            <v>J H Campbell</v>
          </cell>
          <cell r="C406">
            <v>1</v>
          </cell>
          <cell r="I406">
            <v>24</v>
          </cell>
          <cell r="J406">
            <v>4.5670000000000002</v>
          </cell>
          <cell r="K406">
            <v>3500.4</v>
          </cell>
          <cell r="L406">
            <v>4.327</v>
          </cell>
          <cell r="M406">
            <v>3.0019979000000006E-2</v>
          </cell>
        </row>
        <row r="407">
          <cell r="A407" t="str">
            <v>J H Campbell</v>
          </cell>
          <cell r="C407">
            <v>1</v>
          </cell>
          <cell r="I407">
            <v>24</v>
          </cell>
          <cell r="J407">
            <v>4.5339999999999998</v>
          </cell>
          <cell r="K407">
            <v>3507</v>
          </cell>
          <cell r="L407">
            <v>4.2309999999999999</v>
          </cell>
          <cell r="M407">
            <v>3.0202106999999992E-2</v>
          </cell>
        </row>
        <row r="408">
          <cell r="A408" t="str">
            <v>J H Campbell</v>
          </cell>
          <cell r="C408">
            <v>1</v>
          </cell>
          <cell r="I408">
            <v>24</v>
          </cell>
          <cell r="J408">
            <v>4.5750000000000002</v>
          </cell>
          <cell r="K408">
            <v>3499.2</v>
          </cell>
          <cell r="L408">
            <v>4.181</v>
          </cell>
          <cell r="M408">
            <v>2.3640284000000004E-2</v>
          </cell>
        </row>
        <row r="409">
          <cell r="A409" t="str">
            <v>J H Campbell</v>
          </cell>
          <cell r="C409">
            <v>1</v>
          </cell>
          <cell r="I409">
            <v>24</v>
          </cell>
          <cell r="J409">
            <v>5.8470000000000004</v>
          </cell>
          <cell r="K409">
            <v>4578.2</v>
          </cell>
          <cell r="L409">
            <v>4.0119999999999996</v>
          </cell>
          <cell r="M409">
            <v>3.9577907000000002E-2</v>
          </cell>
        </row>
        <row r="410">
          <cell r="A410" t="str">
            <v>J H Campbell</v>
          </cell>
          <cell r="C410">
            <v>1</v>
          </cell>
          <cell r="I410">
            <v>24</v>
          </cell>
          <cell r="J410">
            <v>7.6559999999999997</v>
          </cell>
          <cell r="K410">
            <v>5957.3</v>
          </cell>
          <cell r="L410">
            <v>4.5270000000000001</v>
          </cell>
          <cell r="M410">
            <v>5.1473900000000003E-2</v>
          </cell>
        </row>
        <row r="411">
          <cell r="A411" t="str">
            <v>J H Campbell</v>
          </cell>
          <cell r="C411">
            <v>1</v>
          </cell>
          <cell r="I411">
            <v>24</v>
          </cell>
          <cell r="J411">
            <v>7.702</v>
          </cell>
          <cell r="K411">
            <v>5988</v>
          </cell>
          <cell r="L411">
            <v>4.7389999999999999</v>
          </cell>
          <cell r="M411">
            <v>5.2194471999999999E-2</v>
          </cell>
        </row>
        <row r="412">
          <cell r="A412" t="str">
            <v>J H Campbell</v>
          </cell>
          <cell r="C412">
            <v>1</v>
          </cell>
          <cell r="I412">
            <v>24</v>
          </cell>
          <cell r="J412">
            <v>7.7610000000000001</v>
          </cell>
          <cell r="K412">
            <v>6004.9</v>
          </cell>
          <cell r="L412">
            <v>4.6559999999999997</v>
          </cell>
          <cell r="M412">
            <v>5.105121600000001E-2</v>
          </cell>
        </row>
        <row r="413">
          <cell r="A413" t="str">
            <v>J H Campbell</v>
          </cell>
          <cell r="C413">
            <v>1</v>
          </cell>
          <cell r="I413">
            <v>24</v>
          </cell>
          <cell r="J413">
            <v>7.8710000000000004</v>
          </cell>
          <cell r="K413">
            <v>6033.7</v>
          </cell>
          <cell r="L413">
            <v>4.6109999999999998</v>
          </cell>
          <cell r="M413">
            <v>5.3200586999999994E-2</v>
          </cell>
        </row>
        <row r="414">
          <cell r="A414" t="str">
            <v>J H Campbell</v>
          </cell>
          <cell r="C414">
            <v>1</v>
          </cell>
          <cell r="I414">
            <v>24</v>
          </cell>
          <cell r="J414">
            <v>7.5830000000000002</v>
          </cell>
          <cell r="K414">
            <v>6052.8</v>
          </cell>
          <cell r="L414">
            <v>4.7380000000000004</v>
          </cell>
          <cell r="M414">
            <v>5.1986098999999994E-2</v>
          </cell>
        </row>
        <row r="415">
          <cell r="A415" t="str">
            <v>J H Campbell</v>
          </cell>
          <cell r="C415">
            <v>1</v>
          </cell>
          <cell r="I415">
            <v>24</v>
          </cell>
          <cell r="J415">
            <v>7.4729999999999999</v>
          </cell>
          <cell r="K415">
            <v>6010.8</v>
          </cell>
          <cell r="L415">
            <v>4.4390000000000001</v>
          </cell>
          <cell r="M415">
            <v>5.1890407999999992E-2</v>
          </cell>
        </row>
        <row r="416">
          <cell r="A416" t="str">
            <v>J H Campbell</v>
          </cell>
          <cell r="C416">
            <v>1</v>
          </cell>
          <cell r="I416">
            <v>24</v>
          </cell>
          <cell r="J416">
            <v>7.649</v>
          </cell>
          <cell r="K416">
            <v>6014.7</v>
          </cell>
          <cell r="L416">
            <v>4.4720000000000004</v>
          </cell>
          <cell r="M416">
            <v>4.6753923999999995E-2</v>
          </cell>
        </row>
        <row r="417">
          <cell r="A417" t="str">
            <v>J H Campbell</v>
          </cell>
          <cell r="C417">
            <v>1</v>
          </cell>
          <cell r="I417">
            <v>24</v>
          </cell>
          <cell r="J417">
            <v>7.4909999999999997</v>
          </cell>
          <cell r="K417">
            <v>6041.9</v>
          </cell>
          <cell r="L417">
            <v>4.5199999999999996</v>
          </cell>
          <cell r="M417">
            <v>5.2515795999999997E-2</v>
          </cell>
        </row>
        <row r="418">
          <cell r="A418" t="str">
            <v>J H Campbell</v>
          </cell>
          <cell r="C418">
            <v>1</v>
          </cell>
          <cell r="I418">
            <v>24</v>
          </cell>
          <cell r="J418">
            <v>7.6379999999999999</v>
          </cell>
          <cell r="K418">
            <v>6081.1</v>
          </cell>
          <cell r="L418">
            <v>4.5730000000000004</v>
          </cell>
          <cell r="M418">
            <v>5.2182037000000014E-2</v>
          </cell>
        </row>
        <row r="419">
          <cell r="A419" t="str">
            <v>J H Campbell</v>
          </cell>
          <cell r="C419">
            <v>1</v>
          </cell>
          <cell r="I419">
            <v>24</v>
          </cell>
          <cell r="J419">
            <v>7.625</v>
          </cell>
          <cell r="K419">
            <v>6081.8</v>
          </cell>
          <cell r="L419">
            <v>4.4489999999999998</v>
          </cell>
          <cell r="M419">
            <v>5.3297087000000007E-2</v>
          </cell>
        </row>
        <row r="420">
          <cell r="A420" t="str">
            <v>J H Campbell</v>
          </cell>
          <cell r="C420">
            <v>1</v>
          </cell>
          <cell r="I420">
            <v>24</v>
          </cell>
          <cell r="J420">
            <v>7.5789999999999997</v>
          </cell>
          <cell r="K420">
            <v>6086.6</v>
          </cell>
          <cell r="L420">
            <v>4.6100000000000003</v>
          </cell>
          <cell r="M420">
            <v>5.2882817999999998E-2</v>
          </cell>
        </row>
        <row r="421">
          <cell r="A421" t="str">
            <v>J H Campbell</v>
          </cell>
          <cell r="C421">
            <v>1</v>
          </cell>
          <cell r="I421">
            <v>24</v>
          </cell>
          <cell r="J421">
            <v>7.7030000000000003</v>
          </cell>
          <cell r="K421">
            <v>6103.9</v>
          </cell>
          <cell r="L421">
            <v>4.556</v>
          </cell>
          <cell r="M421">
            <v>5.2518321999999999E-2</v>
          </cell>
        </row>
        <row r="422">
          <cell r="A422" t="str">
            <v>J H Campbell</v>
          </cell>
          <cell r="C422">
            <v>1</v>
          </cell>
          <cell r="I422">
            <v>24</v>
          </cell>
          <cell r="J422">
            <v>7.7919999999999998</v>
          </cell>
          <cell r="K422">
            <v>6009</v>
          </cell>
          <cell r="L422">
            <v>4.2869999999999999</v>
          </cell>
          <cell r="M422">
            <v>5.1514425000000003E-2</v>
          </cell>
        </row>
        <row r="423">
          <cell r="A423" t="str">
            <v>J H Campbell</v>
          </cell>
          <cell r="C423">
            <v>1</v>
          </cell>
          <cell r="I423">
            <v>24</v>
          </cell>
          <cell r="J423">
            <v>7.516</v>
          </cell>
          <cell r="K423">
            <v>5986.4</v>
          </cell>
          <cell r="L423">
            <v>4.1609999999999996</v>
          </cell>
          <cell r="M423">
            <v>5.2050874999999996E-2</v>
          </cell>
        </row>
        <row r="424">
          <cell r="A424" t="str">
            <v>J H Campbell</v>
          </cell>
          <cell r="C424">
            <v>1</v>
          </cell>
          <cell r="I424">
            <v>24</v>
          </cell>
          <cell r="J424">
            <v>7.6479999999999997</v>
          </cell>
          <cell r="K424">
            <v>6027.9</v>
          </cell>
          <cell r="L424">
            <v>4.3609999999999998</v>
          </cell>
          <cell r="M424">
            <v>5.1673655999999998E-2</v>
          </cell>
        </row>
        <row r="425">
          <cell r="A425" t="str">
            <v>J H Campbell</v>
          </cell>
          <cell r="C425">
            <v>1</v>
          </cell>
          <cell r="I425">
            <v>24</v>
          </cell>
          <cell r="J425">
            <v>7.38</v>
          </cell>
          <cell r="K425">
            <v>6021.9</v>
          </cell>
          <cell r="L425">
            <v>4.4240000000000004</v>
          </cell>
          <cell r="M425">
            <v>5.1888247000000005E-2</v>
          </cell>
        </row>
        <row r="426">
          <cell r="A426" t="str">
            <v>J H Campbell</v>
          </cell>
          <cell r="C426">
            <v>1</v>
          </cell>
          <cell r="I426">
            <v>24</v>
          </cell>
          <cell r="J426">
            <v>7.5529999999999999</v>
          </cell>
          <cell r="K426">
            <v>6012.4</v>
          </cell>
          <cell r="L426">
            <v>4.4349999999999996</v>
          </cell>
          <cell r="M426">
            <v>5.2907534000000006E-2</v>
          </cell>
        </row>
        <row r="427">
          <cell r="A427" t="str">
            <v>J H Campbell</v>
          </cell>
          <cell r="C427">
            <v>1</v>
          </cell>
          <cell r="I427">
            <v>24</v>
          </cell>
          <cell r="J427">
            <v>7.4649999999999999</v>
          </cell>
          <cell r="K427">
            <v>6024.6</v>
          </cell>
          <cell r="L427">
            <v>4.319</v>
          </cell>
          <cell r="M427">
            <v>5.2150017999999999E-2</v>
          </cell>
        </row>
        <row r="428">
          <cell r="A428" t="str">
            <v>J H Campbell</v>
          </cell>
          <cell r="C428">
            <v>1</v>
          </cell>
          <cell r="I428">
            <v>24</v>
          </cell>
          <cell r="J428">
            <v>7.5030000000000001</v>
          </cell>
          <cell r="K428">
            <v>5885.5</v>
          </cell>
          <cell r="L428">
            <v>4.25</v>
          </cell>
          <cell r="M428">
            <v>4.9459886000000008E-2</v>
          </cell>
        </row>
        <row r="429">
          <cell r="A429" t="str">
            <v>J H Campbell</v>
          </cell>
          <cell r="C429">
            <v>1</v>
          </cell>
          <cell r="I429">
            <v>24</v>
          </cell>
          <cell r="J429">
            <v>7.4480000000000004</v>
          </cell>
          <cell r="K429">
            <v>5997.5</v>
          </cell>
          <cell r="L429">
            <v>4.4109999999999996</v>
          </cell>
          <cell r="M429">
            <v>5.1845179999999991E-2</v>
          </cell>
        </row>
        <row r="430">
          <cell r="A430" t="str">
            <v>J H Campbell</v>
          </cell>
          <cell r="C430">
            <v>1</v>
          </cell>
          <cell r="I430">
            <v>24</v>
          </cell>
          <cell r="J430">
            <v>7.4370000000000003</v>
          </cell>
          <cell r="K430">
            <v>6007</v>
          </cell>
          <cell r="L430">
            <v>4.4370000000000003</v>
          </cell>
          <cell r="M430">
            <v>4.7000767999999998E-2</v>
          </cell>
        </row>
        <row r="431">
          <cell r="A431" t="str">
            <v>J H Campbell</v>
          </cell>
          <cell r="C431">
            <v>1</v>
          </cell>
          <cell r="I431">
            <v>24</v>
          </cell>
          <cell r="J431">
            <v>7.4550000000000001</v>
          </cell>
          <cell r="K431">
            <v>5965.2</v>
          </cell>
          <cell r="L431">
            <v>4.5330000000000004</v>
          </cell>
          <cell r="M431">
            <v>5.2345276000000003E-2</v>
          </cell>
        </row>
        <row r="432">
          <cell r="A432" t="str">
            <v>J H Campbell</v>
          </cell>
          <cell r="C432">
            <v>1</v>
          </cell>
          <cell r="I432">
            <v>24</v>
          </cell>
          <cell r="J432">
            <v>7.66</v>
          </cell>
          <cell r="K432">
            <v>5948.5</v>
          </cell>
          <cell r="L432">
            <v>4.8410000000000002</v>
          </cell>
          <cell r="M432">
            <v>5.0212376999999996E-2</v>
          </cell>
        </row>
        <row r="433">
          <cell r="A433" t="str">
            <v>J H Campbell</v>
          </cell>
          <cell r="C433">
            <v>1</v>
          </cell>
          <cell r="I433">
            <v>24</v>
          </cell>
          <cell r="J433">
            <v>6.3129999999999997</v>
          </cell>
          <cell r="K433">
            <v>5138.7</v>
          </cell>
          <cell r="L433">
            <v>4.367</v>
          </cell>
          <cell r="M433">
            <v>4.4870656999999994E-2</v>
          </cell>
        </row>
        <row r="434">
          <cell r="A434" t="str">
            <v>J H Campbell</v>
          </cell>
          <cell r="C434">
            <v>1</v>
          </cell>
          <cell r="I434">
            <v>24</v>
          </cell>
          <cell r="J434">
            <v>4.47</v>
          </cell>
          <cell r="K434">
            <v>3591.5</v>
          </cell>
          <cell r="L434">
            <v>3.83</v>
          </cell>
          <cell r="M434">
            <v>3.0623664000000002E-2</v>
          </cell>
        </row>
        <row r="435">
          <cell r="A435" t="str">
            <v>J H Campbell</v>
          </cell>
          <cell r="C435">
            <v>1</v>
          </cell>
          <cell r="I435">
            <v>24</v>
          </cell>
          <cell r="J435">
            <v>4.5999999999999996</v>
          </cell>
          <cell r="K435">
            <v>3718.4</v>
          </cell>
          <cell r="L435">
            <v>3.4660000000000002</v>
          </cell>
          <cell r="M435">
            <v>2.9905283000000001E-2</v>
          </cell>
        </row>
        <row r="436">
          <cell r="A436" t="str">
            <v>J H Campbell</v>
          </cell>
          <cell r="C436">
            <v>1</v>
          </cell>
          <cell r="I436">
            <v>24</v>
          </cell>
          <cell r="J436">
            <v>4.8479999999999999</v>
          </cell>
          <cell r="K436">
            <v>3719.1</v>
          </cell>
          <cell r="L436">
            <v>3.3730000000000002</v>
          </cell>
          <cell r="M436">
            <v>3.1495026000000002E-2</v>
          </cell>
        </row>
        <row r="437">
          <cell r="A437" t="str">
            <v>J H Campbell</v>
          </cell>
          <cell r="C437">
            <v>1</v>
          </cell>
          <cell r="I437">
            <v>24</v>
          </cell>
          <cell r="J437">
            <v>4.6020000000000003</v>
          </cell>
          <cell r="K437">
            <v>3742.5</v>
          </cell>
          <cell r="L437">
            <v>3.2629999999999999</v>
          </cell>
          <cell r="M437">
            <v>3.3251949000000003E-2</v>
          </cell>
        </row>
        <row r="438">
          <cell r="A438" t="str">
            <v>J H Campbell</v>
          </cell>
          <cell r="C438">
            <v>1</v>
          </cell>
          <cell r="I438">
            <v>24</v>
          </cell>
          <cell r="J438">
            <v>4.8650000000000002</v>
          </cell>
          <cell r="K438">
            <v>3738.6</v>
          </cell>
          <cell r="L438">
            <v>3.14</v>
          </cell>
          <cell r="M438">
            <v>3.2120350999999998E-2</v>
          </cell>
        </row>
        <row r="439">
          <cell r="A439" t="str">
            <v>J H Campbell</v>
          </cell>
          <cell r="C439">
            <v>1</v>
          </cell>
          <cell r="I439">
            <v>24</v>
          </cell>
          <cell r="J439">
            <v>4.5469999999999997</v>
          </cell>
          <cell r="K439">
            <v>3725.9</v>
          </cell>
          <cell r="L439">
            <v>3.044</v>
          </cell>
          <cell r="M439">
            <v>3.2135068999999995E-2</v>
          </cell>
        </row>
        <row r="440">
          <cell r="A440" t="str">
            <v>J H Campbell</v>
          </cell>
          <cell r="C440">
            <v>1</v>
          </cell>
          <cell r="I440">
            <v>24</v>
          </cell>
          <cell r="J440">
            <v>4.5970000000000004</v>
          </cell>
          <cell r="K440">
            <v>3774</v>
          </cell>
          <cell r="L440">
            <v>3.2120000000000002</v>
          </cell>
          <cell r="M440">
            <v>2.6494748000000002E-2</v>
          </cell>
        </row>
        <row r="441">
          <cell r="A441" t="str">
            <v>J H Campbell</v>
          </cell>
          <cell r="C441">
            <v>1</v>
          </cell>
          <cell r="I441">
            <v>24</v>
          </cell>
          <cell r="J441">
            <v>4.5789999999999997</v>
          </cell>
          <cell r="K441">
            <v>3715.9</v>
          </cell>
          <cell r="L441">
            <v>3.1469999999999998</v>
          </cell>
          <cell r="M441">
            <v>3.1778805999999993E-2</v>
          </cell>
        </row>
        <row r="442">
          <cell r="A442" t="str">
            <v>J H Campbell</v>
          </cell>
          <cell r="C442">
            <v>1</v>
          </cell>
          <cell r="I442">
            <v>24</v>
          </cell>
          <cell r="J442">
            <v>4.6319999999999997</v>
          </cell>
          <cell r="K442">
            <v>3715</v>
          </cell>
          <cell r="L442">
            <v>3.1110000000000002</v>
          </cell>
          <cell r="M442">
            <v>3.2201658000000008E-2</v>
          </cell>
        </row>
        <row r="443">
          <cell r="A443" t="str">
            <v>J H Campbell</v>
          </cell>
          <cell r="C443">
            <v>1</v>
          </cell>
          <cell r="I443">
            <v>24</v>
          </cell>
          <cell r="J443">
            <v>4.6420000000000003</v>
          </cell>
          <cell r="K443">
            <v>3703</v>
          </cell>
          <cell r="L443">
            <v>3.0529999999999999</v>
          </cell>
          <cell r="M443">
            <v>2.8789044000000003E-2</v>
          </cell>
        </row>
        <row r="444">
          <cell r="A444" t="str">
            <v>J H Campbell</v>
          </cell>
          <cell r="C444">
            <v>1</v>
          </cell>
          <cell r="I444">
            <v>24</v>
          </cell>
          <cell r="J444">
            <v>4.7729999999999997</v>
          </cell>
          <cell r="K444">
            <v>3711.2</v>
          </cell>
          <cell r="L444">
            <v>3.05</v>
          </cell>
          <cell r="M444">
            <v>3.0085197000000001E-2</v>
          </cell>
        </row>
        <row r="445">
          <cell r="A445" t="str">
            <v>J H Campbell</v>
          </cell>
          <cell r="C445">
            <v>1</v>
          </cell>
          <cell r="I445">
            <v>24</v>
          </cell>
          <cell r="J445">
            <v>4.5510000000000002</v>
          </cell>
          <cell r="K445">
            <v>3706.6</v>
          </cell>
          <cell r="L445">
            <v>3.0169999999999999</v>
          </cell>
          <cell r="M445">
            <v>3.2060689000000003E-2</v>
          </cell>
        </row>
        <row r="446">
          <cell r="A446" t="str">
            <v>J H Campbell</v>
          </cell>
          <cell r="C446">
            <v>1</v>
          </cell>
          <cell r="I446">
            <v>24</v>
          </cell>
          <cell r="J446">
            <v>4.5750000000000002</v>
          </cell>
          <cell r="K446">
            <v>3701.2</v>
          </cell>
          <cell r="L446">
            <v>3.1259999999999999</v>
          </cell>
          <cell r="M446">
            <v>3.1742079000000006E-2</v>
          </cell>
        </row>
        <row r="447">
          <cell r="A447" t="str">
            <v>J H Campbell</v>
          </cell>
          <cell r="C447">
            <v>1</v>
          </cell>
          <cell r="I447">
            <v>24</v>
          </cell>
          <cell r="J447">
            <v>4.6660000000000004</v>
          </cell>
          <cell r="K447">
            <v>3723.4</v>
          </cell>
          <cell r="L447">
            <v>3.089</v>
          </cell>
          <cell r="M447">
            <v>3.2452225000000001E-2</v>
          </cell>
        </row>
        <row r="448">
          <cell r="A448" t="str">
            <v>J H Campbell</v>
          </cell>
          <cell r="C448">
            <v>1</v>
          </cell>
          <cell r="I448">
            <v>24</v>
          </cell>
          <cell r="J448">
            <v>4.6879999999999997</v>
          </cell>
          <cell r="K448">
            <v>3705.7</v>
          </cell>
          <cell r="L448">
            <v>3.0339999999999998</v>
          </cell>
          <cell r="M448">
            <v>3.1300085999999998E-2</v>
          </cell>
        </row>
        <row r="449">
          <cell r="A449" t="str">
            <v>J H Campbell</v>
          </cell>
          <cell r="C449">
            <v>1</v>
          </cell>
          <cell r="I449">
            <v>24</v>
          </cell>
          <cell r="J449">
            <v>4.3940000000000001</v>
          </cell>
          <cell r="K449">
            <v>3533.6</v>
          </cell>
          <cell r="L449">
            <v>2.9809999999999999</v>
          </cell>
          <cell r="M449">
            <v>3.0797458000000003E-2</v>
          </cell>
        </row>
        <row r="450">
          <cell r="A450" t="str">
            <v>J H Campbell</v>
          </cell>
          <cell r="C450">
            <v>1</v>
          </cell>
          <cell r="I450">
            <v>24</v>
          </cell>
          <cell r="J450">
            <v>4.9169999999999998</v>
          </cell>
          <cell r="K450">
            <v>3964.1</v>
          </cell>
          <cell r="L450">
            <v>3.1989999999999998</v>
          </cell>
          <cell r="M450">
            <v>3.4283612999999998E-2</v>
          </cell>
        </row>
        <row r="451">
          <cell r="A451" t="str">
            <v>J H Campbell</v>
          </cell>
          <cell r="C451">
            <v>1</v>
          </cell>
          <cell r="I451">
            <v>24</v>
          </cell>
          <cell r="J451">
            <v>5.5940000000000003</v>
          </cell>
          <cell r="K451">
            <v>4520.2</v>
          </cell>
          <cell r="L451">
            <v>3.0379999999999998</v>
          </cell>
          <cell r="M451">
            <v>3.9546983000000001E-2</v>
          </cell>
        </row>
        <row r="452">
          <cell r="A452" t="str">
            <v>J H Campbell</v>
          </cell>
          <cell r="C452">
            <v>1</v>
          </cell>
          <cell r="I452">
            <v>24</v>
          </cell>
          <cell r="J452">
            <v>4.9690000000000003</v>
          </cell>
          <cell r="K452">
            <v>4261.5</v>
          </cell>
          <cell r="L452">
            <v>3.25</v>
          </cell>
          <cell r="M452">
            <v>2.9703366000000002E-2</v>
          </cell>
        </row>
        <row r="453">
          <cell r="A453" t="str">
            <v>J H Campbell</v>
          </cell>
          <cell r="C453">
            <v>1</v>
          </cell>
          <cell r="I453">
            <v>24</v>
          </cell>
          <cell r="J453">
            <v>4.492</v>
          </cell>
          <cell r="K453">
            <v>3733.9</v>
          </cell>
          <cell r="L453">
            <v>2.7759999999999998</v>
          </cell>
          <cell r="M453">
            <v>1.1685812E-2</v>
          </cell>
        </row>
        <row r="454">
          <cell r="A454" t="str">
            <v>J H Campbell</v>
          </cell>
          <cell r="C454">
            <v>1</v>
          </cell>
          <cell r="I454">
            <v>24</v>
          </cell>
          <cell r="J454">
            <v>4.649</v>
          </cell>
          <cell r="K454">
            <v>3754.3</v>
          </cell>
          <cell r="L454">
            <v>2.605</v>
          </cell>
          <cell r="M454">
            <v>2.9218813999999989E-2</v>
          </cell>
        </row>
        <row r="455">
          <cell r="A455" t="str">
            <v>J H Campbell</v>
          </cell>
          <cell r="C455">
            <v>1</v>
          </cell>
          <cell r="I455">
            <v>24</v>
          </cell>
          <cell r="J455">
            <v>4.7679999999999998</v>
          </cell>
          <cell r="K455">
            <v>3803.4</v>
          </cell>
          <cell r="L455">
            <v>2.5609999999999999</v>
          </cell>
          <cell r="M455">
            <v>2.6889903999999999E-2</v>
          </cell>
        </row>
        <row r="456">
          <cell r="A456" t="str">
            <v>J H Campbell</v>
          </cell>
          <cell r="C456">
            <v>1</v>
          </cell>
          <cell r="I456">
            <v>24</v>
          </cell>
          <cell r="J456">
            <v>4.6239999999999997</v>
          </cell>
          <cell r="K456">
            <v>3743.5</v>
          </cell>
          <cell r="L456">
            <v>2.5070000000000001</v>
          </cell>
          <cell r="M456">
            <v>3.2422616000000001E-2</v>
          </cell>
        </row>
        <row r="457">
          <cell r="A457" t="str">
            <v>J H Campbell</v>
          </cell>
          <cell r="C457">
            <v>1</v>
          </cell>
          <cell r="I457">
            <v>24</v>
          </cell>
          <cell r="J457">
            <v>4.843</v>
          </cell>
          <cell r="K457">
            <v>3943.4</v>
          </cell>
          <cell r="L457">
            <v>2.7519999999999998</v>
          </cell>
          <cell r="M457">
            <v>3.3194249000000002E-2</v>
          </cell>
        </row>
        <row r="458">
          <cell r="A458" t="str">
            <v>J H Campbell</v>
          </cell>
          <cell r="C458">
            <v>1</v>
          </cell>
          <cell r="I458">
            <v>24</v>
          </cell>
          <cell r="J458">
            <v>4.7050000000000001</v>
          </cell>
          <cell r="K458">
            <v>3762.1</v>
          </cell>
          <cell r="L458">
            <v>2.7719999999999998</v>
          </cell>
          <cell r="M458">
            <v>2.7093274000000004E-2</v>
          </cell>
        </row>
        <row r="459">
          <cell r="A459" t="str">
            <v>J H Campbell</v>
          </cell>
          <cell r="C459">
            <v>1</v>
          </cell>
          <cell r="I459">
            <v>24</v>
          </cell>
          <cell r="J459">
            <v>5.1459999999999999</v>
          </cell>
          <cell r="K459">
            <v>4029.3</v>
          </cell>
          <cell r="L459">
            <v>2.8839999999999999</v>
          </cell>
          <cell r="M459">
            <v>3.5181748999999998E-2</v>
          </cell>
        </row>
        <row r="460">
          <cell r="A460" t="str">
            <v>J H Campbell</v>
          </cell>
          <cell r="C460">
            <v>1</v>
          </cell>
          <cell r="I460">
            <v>24</v>
          </cell>
          <cell r="J460">
            <v>5.2930000000000001</v>
          </cell>
          <cell r="K460">
            <v>4184.1000000000004</v>
          </cell>
          <cell r="L460">
            <v>3.0680000000000001</v>
          </cell>
          <cell r="M460">
            <v>3.5919836999999996E-2</v>
          </cell>
        </row>
        <row r="461">
          <cell r="A461" t="str">
            <v>J H Campbell</v>
          </cell>
          <cell r="C461">
            <v>1</v>
          </cell>
          <cell r="I461">
            <v>24</v>
          </cell>
          <cell r="J461">
            <v>5.1870000000000003</v>
          </cell>
          <cell r="K461">
            <v>4181.3999999999996</v>
          </cell>
          <cell r="L461">
            <v>3.1309999999999998</v>
          </cell>
          <cell r="M461">
            <v>3.6095970000000005E-2</v>
          </cell>
        </row>
        <row r="462">
          <cell r="A462" t="str">
            <v>J H Campbell</v>
          </cell>
          <cell r="C462">
            <v>1</v>
          </cell>
          <cell r="I462">
            <v>24</v>
          </cell>
          <cell r="J462">
            <v>5.3369999999999997</v>
          </cell>
          <cell r="K462">
            <v>4189.5</v>
          </cell>
          <cell r="L462">
            <v>3.0680000000000001</v>
          </cell>
          <cell r="M462">
            <v>3.5676566E-2</v>
          </cell>
        </row>
        <row r="463">
          <cell r="A463" t="str">
            <v>J H Campbell</v>
          </cell>
          <cell r="C463">
            <v>1</v>
          </cell>
          <cell r="I463">
            <v>24</v>
          </cell>
          <cell r="J463">
            <v>5.13</v>
          </cell>
          <cell r="K463">
            <v>4205.3999999999996</v>
          </cell>
          <cell r="L463">
            <v>3.11</v>
          </cell>
          <cell r="M463">
            <v>3.4915895999999995E-2</v>
          </cell>
        </row>
        <row r="464">
          <cell r="A464" t="str">
            <v>J H Campbell</v>
          </cell>
          <cell r="C464">
            <v>1</v>
          </cell>
          <cell r="I464">
            <v>24</v>
          </cell>
          <cell r="J464">
            <v>5.657</v>
          </cell>
          <cell r="K464">
            <v>4485.8</v>
          </cell>
          <cell r="L464">
            <v>3.254</v>
          </cell>
          <cell r="M464">
            <v>3.733967500000001E-2</v>
          </cell>
        </row>
        <row r="465">
          <cell r="A465" t="str">
            <v>J H Campbell</v>
          </cell>
          <cell r="C465">
            <v>1</v>
          </cell>
          <cell r="I465">
            <v>24</v>
          </cell>
          <cell r="J465">
            <v>6.0979999999999999</v>
          </cell>
          <cell r="K465">
            <v>4876.6000000000004</v>
          </cell>
          <cell r="L465">
            <v>3.5070000000000001</v>
          </cell>
          <cell r="M465">
            <v>4.1820019E-2</v>
          </cell>
        </row>
        <row r="466">
          <cell r="A466" t="str">
            <v>J H Campbell</v>
          </cell>
          <cell r="C466">
            <v>1</v>
          </cell>
          <cell r="I466">
            <v>24</v>
          </cell>
          <cell r="J466">
            <v>5.6070000000000002</v>
          </cell>
          <cell r="K466">
            <v>4404.2</v>
          </cell>
          <cell r="L466">
            <v>3.0259999999999998</v>
          </cell>
          <cell r="M466">
            <v>3.7189020999999996E-2</v>
          </cell>
        </row>
        <row r="467">
          <cell r="A467" t="str">
            <v>J H Campbell</v>
          </cell>
          <cell r="C467">
            <v>1</v>
          </cell>
          <cell r="I467">
            <v>24</v>
          </cell>
          <cell r="J467">
            <v>6.6970000000000001</v>
          </cell>
          <cell r="K467">
            <v>5376.4</v>
          </cell>
          <cell r="L467">
            <v>3.847</v>
          </cell>
          <cell r="M467">
            <v>4.8108349000000009E-2</v>
          </cell>
        </row>
        <row r="468">
          <cell r="A468" t="str">
            <v>J H Campbell</v>
          </cell>
          <cell r="C468">
            <v>1</v>
          </cell>
          <cell r="I468">
            <v>24</v>
          </cell>
          <cell r="J468">
            <v>6.7750000000000004</v>
          </cell>
          <cell r="K468">
            <v>5391.1</v>
          </cell>
          <cell r="L468">
            <v>3.8039999999999998</v>
          </cell>
          <cell r="M468">
            <v>4.5709546000000004E-2</v>
          </cell>
        </row>
        <row r="469">
          <cell r="A469" t="str">
            <v>J H Campbell</v>
          </cell>
          <cell r="C469">
            <v>1</v>
          </cell>
          <cell r="I469">
            <v>24</v>
          </cell>
          <cell r="J469">
            <v>6.9969999999999999</v>
          </cell>
          <cell r="K469">
            <v>5526.5</v>
          </cell>
          <cell r="L469">
            <v>3.8679999999999999</v>
          </cell>
          <cell r="M469">
            <v>4.7412580999999988E-2</v>
          </cell>
        </row>
        <row r="470">
          <cell r="A470" t="str">
            <v>J H Campbell</v>
          </cell>
          <cell r="C470">
            <v>1</v>
          </cell>
          <cell r="I470">
            <v>24</v>
          </cell>
          <cell r="J470">
            <v>7.1369999999999996</v>
          </cell>
          <cell r="K470">
            <v>5554.1</v>
          </cell>
          <cell r="L470">
            <v>4.1050000000000004</v>
          </cell>
          <cell r="M470">
            <v>3.6487064999999999E-2</v>
          </cell>
        </row>
        <row r="471">
          <cell r="A471" t="str">
            <v>J H Campbell</v>
          </cell>
          <cell r="C471">
            <v>1</v>
          </cell>
          <cell r="I471">
            <v>24</v>
          </cell>
          <cell r="J471">
            <v>7.0289999999999999</v>
          </cell>
          <cell r="K471">
            <v>5583.9</v>
          </cell>
          <cell r="L471">
            <v>4.117</v>
          </cell>
          <cell r="M471">
            <v>4.6133590000000009E-2</v>
          </cell>
        </row>
        <row r="472">
          <cell r="A472" t="str">
            <v>J H Campbell</v>
          </cell>
          <cell r="C472">
            <v>1</v>
          </cell>
          <cell r="I472">
            <v>24</v>
          </cell>
          <cell r="J472">
            <v>7.6970000000000001</v>
          </cell>
          <cell r="K472">
            <v>5637</v>
          </cell>
          <cell r="L472">
            <v>4.1310000000000002</v>
          </cell>
          <cell r="M472">
            <v>4.9856750999999998E-2</v>
          </cell>
        </row>
        <row r="473">
          <cell r="A473" t="str">
            <v>J H Campbell</v>
          </cell>
          <cell r="C473">
            <v>1</v>
          </cell>
          <cell r="I473">
            <v>24</v>
          </cell>
          <cell r="J473">
            <v>7.64</v>
          </cell>
          <cell r="K473">
            <v>5663.6</v>
          </cell>
          <cell r="L473">
            <v>4.2119999999999997</v>
          </cell>
          <cell r="M473">
            <v>4.8511024999999992E-2</v>
          </cell>
        </row>
        <row r="474">
          <cell r="A474" t="str">
            <v>J H Campbell</v>
          </cell>
          <cell r="C474">
            <v>1</v>
          </cell>
          <cell r="I474">
            <v>24</v>
          </cell>
          <cell r="J474">
            <v>7.7080000000000002</v>
          </cell>
          <cell r="K474">
            <v>5653.2</v>
          </cell>
          <cell r="L474">
            <v>4.1959999999999997</v>
          </cell>
          <cell r="M474">
            <v>4.8846332000000006E-2</v>
          </cell>
        </row>
        <row r="475">
          <cell r="A475" t="str">
            <v>J H Campbell</v>
          </cell>
          <cell r="C475">
            <v>1</v>
          </cell>
          <cell r="I475">
            <v>24</v>
          </cell>
          <cell r="J475">
            <v>7.4279999999999999</v>
          </cell>
          <cell r="K475">
            <v>5639.4</v>
          </cell>
          <cell r="L475">
            <v>4.2300000000000004</v>
          </cell>
          <cell r="M475">
            <v>4.7787369000000003E-2</v>
          </cell>
        </row>
        <row r="476">
          <cell r="A476" t="str">
            <v>J H Campbell</v>
          </cell>
          <cell r="C476">
            <v>1</v>
          </cell>
          <cell r="I476">
            <v>24</v>
          </cell>
          <cell r="J476">
            <v>7.5839999999999996</v>
          </cell>
          <cell r="K476">
            <v>5713.8</v>
          </cell>
          <cell r="L476">
            <v>4.3159999999999998</v>
          </cell>
          <cell r="M476">
            <v>4.8801596000000003E-2</v>
          </cell>
        </row>
        <row r="477">
          <cell r="A477" t="str">
            <v>J H Campbell</v>
          </cell>
          <cell r="C477">
            <v>1</v>
          </cell>
          <cell r="I477">
            <v>24</v>
          </cell>
          <cell r="J477">
            <v>7.5720000000000001</v>
          </cell>
          <cell r="K477">
            <v>5731.3</v>
          </cell>
          <cell r="L477">
            <v>4.4240000000000004</v>
          </cell>
          <cell r="M477">
            <v>4.7035710000000001E-2</v>
          </cell>
        </row>
        <row r="478">
          <cell r="A478" t="str">
            <v>J H Campbell</v>
          </cell>
          <cell r="C478">
            <v>1</v>
          </cell>
          <cell r="I478">
            <v>24</v>
          </cell>
          <cell r="J478">
            <v>7.4829999999999997</v>
          </cell>
          <cell r="K478">
            <v>5720.4</v>
          </cell>
          <cell r="L478">
            <v>4.2590000000000003</v>
          </cell>
          <cell r="M478">
            <v>4.7627280999999994E-2</v>
          </cell>
        </row>
        <row r="479">
          <cell r="A479" t="str">
            <v>J H Campbell</v>
          </cell>
          <cell r="C479">
            <v>1</v>
          </cell>
          <cell r="I479">
            <v>24</v>
          </cell>
          <cell r="J479">
            <v>7.1340000000000003</v>
          </cell>
          <cell r="K479">
            <v>5662.8</v>
          </cell>
          <cell r="L479">
            <v>4.0270000000000001</v>
          </cell>
          <cell r="M479">
            <v>4.8975998999999999E-2</v>
          </cell>
        </row>
        <row r="480">
          <cell r="A480" t="str">
            <v>J H Campbell</v>
          </cell>
          <cell r="C480">
            <v>1</v>
          </cell>
          <cell r="I480">
            <v>24</v>
          </cell>
          <cell r="J480">
            <v>6.9530000000000003</v>
          </cell>
          <cell r="K480">
            <v>5622.9</v>
          </cell>
          <cell r="L480">
            <v>4.1479999999999997</v>
          </cell>
          <cell r="M480">
            <v>4.8742900000000013E-2</v>
          </cell>
        </row>
        <row r="481">
          <cell r="A481" t="str">
            <v>J H Campbell</v>
          </cell>
          <cell r="C481">
            <v>1</v>
          </cell>
          <cell r="I481">
            <v>24</v>
          </cell>
          <cell r="J481">
            <v>6.65</v>
          </cell>
          <cell r="K481">
            <v>5613.1</v>
          </cell>
          <cell r="L481">
            <v>4.1340000000000003</v>
          </cell>
          <cell r="M481">
            <v>4.8077696000000003E-2</v>
          </cell>
        </row>
        <row r="482">
          <cell r="A482" t="str">
            <v>J H Campbell</v>
          </cell>
          <cell r="C482">
            <v>1</v>
          </cell>
          <cell r="I482">
            <v>24</v>
          </cell>
          <cell r="J482">
            <v>7.08</v>
          </cell>
          <cell r="K482">
            <v>5652.5</v>
          </cell>
          <cell r="L482">
            <v>4.1790000000000003</v>
          </cell>
          <cell r="M482">
            <v>4.8142430999999999E-2</v>
          </cell>
        </row>
        <row r="483">
          <cell r="A483" t="str">
            <v>J H Campbell</v>
          </cell>
          <cell r="C483">
            <v>1</v>
          </cell>
          <cell r="I483">
            <v>24</v>
          </cell>
          <cell r="J483">
            <v>7.319</v>
          </cell>
          <cell r="K483">
            <v>5700.9</v>
          </cell>
          <cell r="L483">
            <v>4.133</v>
          </cell>
          <cell r="M483">
            <v>4.8854790000000002E-2</v>
          </cell>
        </row>
        <row r="484">
          <cell r="A484" t="str">
            <v>J H Campbell</v>
          </cell>
          <cell r="C484">
            <v>1</v>
          </cell>
          <cell r="I484">
            <v>24</v>
          </cell>
          <cell r="J484">
            <v>7.3209999999999997</v>
          </cell>
          <cell r="K484">
            <v>5633</v>
          </cell>
          <cell r="L484">
            <v>4.33</v>
          </cell>
          <cell r="M484">
            <v>4.8601317000000005E-2</v>
          </cell>
        </row>
        <row r="485">
          <cell r="A485" t="str">
            <v>J H Campbell</v>
          </cell>
          <cell r="C485">
            <v>1</v>
          </cell>
          <cell r="I485">
            <v>24</v>
          </cell>
          <cell r="J485">
            <v>7.4080000000000004</v>
          </cell>
          <cell r="K485">
            <v>5593.1</v>
          </cell>
          <cell r="L485">
            <v>4.3230000000000004</v>
          </cell>
          <cell r="M485">
            <v>4.8664482000000002E-2</v>
          </cell>
        </row>
        <row r="486">
          <cell r="A486" t="str">
            <v>J H Campbell</v>
          </cell>
          <cell r="C486">
            <v>1</v>
          </cell>
          <cell r="I486">
            <v>24</v>
          </cell>
          <cell r="J486">
            <v>7.3490000000000002</v>
          </cell>
          <cell r="K486">
            <v>5630.1</v>
          </cell>
          <cell r="L486">
            <v>4.1340000000000003</v>
          </cell>
          <cell r="M486">
            <v>4.9022543000000002E-2</v>
          </cell>
        </row>
        <row r="487">
          <cell r="A487" t="str">
            <v>J H Campbell</v>
          </cell>
          <cell r="C487">
            <v>1</v>
          </cell>
          <cell r="I487">
            <v>24</v>
          </cell>
          <cell r="J487">
            <v>7.2110000000000003</v>
          </cell>
          <cell r="K487">
            <v>5662.3</v>
          </cell>
          <cell r="L487">
            <v>4.1859999999999999</v>
          </cell>
          <cell r="M487">
            <v>4.8091917999999997E-2</v>
          </cell>
        </row>
        <row r="488">
          <cell r="A488" t="str">
            <v>J H Campbell</v>
          </cell>
          <cell r="C488">
            <v>1</v>
          </cell>
          <cell r="I488">
            <v>24</v>
          </cell>
          <cell r="J488">
            <v>7.3550000000000004</v>
          </cell>
          <cell r="K488">
            <v>5709.7</v>
          </cell>
          <cell r="L488">
            <v>4.1520000000000001</v>
          </cell>
          <cell r="M488">
            <v>4.9429075000000003E-2</v>
          </cell>
        </row>
        <row r="489">
          <cell r="A489" t="str">
            <v>J H Campbell</v>
          </cell>
          <cell r="C489">
            <v>1</v>
          </cell>
          <cell r="I489">
            <v>24</v>
          </cell>
          <cell r="J489">
            <v>6.5940000000000003</v>
          </cell>
          <cell r="K489">
            <v>5108.6000000000004</v>
          </cell>
          <cell r="L489">
            <v>3.5640000000000001</v>
          </cell>
          <cell r="M489">
            <v>3.2210586000000006E-2</v>
          </cell>
        </row>
        <row r="490">
          <cell r="A490" t="str">
            <v>J H Campbell</v>
          </cell>
          <cell r="C490">
            <v>1</v>
          </cell>
          <cell r="I490">
            <v>24</v>
          </cell>
          <cell r="J490">
            <v>5.9130000000000003</v>
          </cell>
          <cell r="K490">
            <v>4586.7</v>
          </cell>
          <cell r="L490">
            <v>3.278</v>
          </cell>
          <cell r="M490">
            <v>3.4081036999999995E-2</v>
          </cell>
        </row>
        <row r="491">
          <cell r="A491" t="str">
            <v>J H Campbell</v>
          </cell>
          <cell r="C491">
            <v>1</v>
          </cell>
          <cell r="I491">
            <v>24</v>
          </cell>
          <cell r="J491">
            <v>5.7240000000000002</v>
          </cell>
          <cell r="K491">
            <v>4427.1000000000004</v>
          </cell>
          <cell r="L491">
            <v>3.137</v>
          </cell>
          <cell r="M491">
            <v>3.5823396999999993E-2</v>
          </cell>
        </row>
        <row r="492">
          <cell r="A492" t="str">
            <v>J H Campbell</v>
          </cell>
          <cell r="C492">
            <v>1</v>
          </cell>
          <cell r="I492">
            <v>24</v>
          </cell>
          <cell r="J492">
            <v>5.8040000000000003</v>
          </cell>
          <cell r="K492">
            <v>4483.3</v>
          </cell>
          <cell r="L492">
            <v>3.29</v>
          </cell>
          <cell r="M492">
            <v>3.6978420999999997E-2</v>
          </cell>
        </row>
        <row r="493">
          <cell r="A493" t="str">
            <v>J H Campbell</v>
          </cell>
          <cell r="C493">
            <v>1</v>
          </cell>
          <cell r="I493">
            <v>24</v>
          </cell>
          <cell r="J493">
            <v>5.7930000000000001</v>
          </cell>
          <cell r="K493">
            <v>4663.8999999999996</v>
          </cell>
          <cell r="L493">
            <v>3.6509999999999998</v>
          </cell>
          <cell r="M493">
            <v>4.0182223000000003E-2</v>
          </cell>
        </row>
        <row r="494">
          <cell r="A494" t="str">
            <v>J H Campbell</v>
          </cell>
          <cell r="C494">
            <v>1</v>
          </cell>
          <cell r="I494">
            <v>24</v>
          </cell>
          <cell r="J494">
            <v>7.0510000000000002</v>
          </cell>
          <cell r="K494">
            <v>5555.2</v>
          </cell>
          <cell r="L494">
            <v>4.3220000000000001</v>
          </cell>
          <cell r="M494">
            <v>4.8424826000000004E-2</v>
          </cell>
        </row>
        <row r="495">
          <cell r="A495" t="str">
            <v>J H Campbell</v>
          </cell>
          <cell r="C495">
            <v>1</v>
          </cell>
          <cell r="I495">
            <v>24</v>
          </cell>
          <cell r="J495">
            <v>6.8840000000000003</v>
          </cell>
          <cell r="K495">
            <v>5533.2</v>
          </cell>
          <cell r="L495">
            <v>4.2409999999999997</v>
          </cell>
          <cell r="M495">
            <v>4.6839579000000006E-2</v>
          </cell>
        </row>
        <row r="496">
          <cell r="A496" t="str">
            <v>J H Campbell</v>
          </cell>
          <cell r="C496">
            <v>1</v>
          </cell>
          <cell r="I496">
            <v>24</v>
          </cell>
          <cell r="J496">
            <v>7.0970000000000004</v>
          </cell>
          <cell r="K496">
            <v>5719.6</v>
          </cell>
          <cell r="L496">
            <v>4.0369999999999999</v>
          </cell>
          <cell r="M496">
            <v>4.8919459000000005E-2</v>
          </cell>
        </row>
        <row r="497">
          <cell r="A497" t="str">
            <v>J H Campbell</v>
          </cell>
          <cell r="C497">
            <v>1</v>
          </cell>
          <cell r="I497">
            <v>24</v>
          </cell>
          <cell r="J497">
            <v>7.2080000000000002</v>
          </cell>
          <cell r="K497">
            <v>5698.6</v>
          </cell>
          <cell r="L497">
            <v>3.97</v>
          </cell>
          <cell r="M497">
            <v>4.9152400000000013E-2</v>
          </cell>
        </row>
        <row r="498">
          <cell r="A498" t="str">
            <v>J H Campbell</v>
          </cell>
          <cell r="C498">
            <v>1</v>
          </cell>
          <cell r="I498">
            <v>24</v>
          </cell>
          <cell r="J498">
            <v>7.1040000000000001</v>
          </cell>
          <cell r="K498">
            <v>5691.6</v>
          </cell>
          <cell r="L498">
            <v>4.0430000000000001</v>
          </cell>
          <cell r="M498">
            <v>4.8700053999999993E-2</v>
          </cell>
        </row>
        <row r="499">
          <cell r="A499" t="str">
            <v>J H Campbell</v>
          </cell>
          <cell r="C499">
            <v>1</v>
          </cell>
          <cell r="I499">
            <v>24</v>
          </cell>
          <cell r="J499">
            <v>7.4710000000000001</v>
          </cell>
          <cell r="K499">
            <v>5692.6</v>
          </cell>
          <cell r="L499">
            <v>3.9689999999999999</v>
          </cell>
          <cell r="M499">
            <v>5.0373562000000004E-2</v>
          </cell>
        </row>
        <row r="500">
          <cell r="A500" t="str">
            <v>J H Campbell</v>
          </cell>
          <cell r="C500">
            <v>1</v>
          </cell>
          <cell r="I500">
            <v>24</v>
          </cell>
          <cell r="J500">
            <v>7.8819999999999997</v>
          </cell>
          <cell r="K500">
            <v>5653.4</v>
          </cell>
          <cell r="L500">
            <v>3.871</v>
          </cell>
          <cell r="M500">
            <v>5.7089090000000002E-2</v>
          </cell>
        </row>
        <row r="501">
          <cell r="A501" t="str">
            <v>J H Campbell</v>
          </cell>
          <cell r="C501">
            <v>1</v>
          </cell>
          <cell r="I501">
            <v>24</v>
          </cell>
          <cell r="J501">
            <v>7.0410000000000004</v>
          </cell>
          <cell r="K501">
            <v>5612.5</v>
          </cell>
          <cell r="L501">
            <v>4.085</v>
          </cell>
          <cell r="M501">
            <v>4.8947406999999998E-2</v>
          </cell>
        </row>
        <row r="502">
          <cell r="A502" t="str">
            <v>J H Campbell</v>
          </cell>
          <cell r="C502">
            <v>1</v>
          </cell>
          <cell r="I502">
            <v>24</v>
          </cell>
          <cell r="J502">
            <v>6.9370000000000003</v>
          </cell>
          <cell r="K502">
            <v>5598.4</v>
          </cell>
          <cell r="L502">
            <v>3.996</v>
          </cell>
          <cell r="M502">
            <v>4.8353184E-2</v>
          </cell>
        </row>
        <row r="503">
          <cell r="A503" t="str">
            <v>J H Campbell</v>
          </cell>
          <cell r="C503">
            <v>1</v>
          </cell>
          <cell r="I503">
            <v>24</v>
          </cell>
          <cell r="J503">
            <v>6.83</v>
          </cell>
          <cell r="K503">
            <v>5511.6</v>
          </cell>
          <cell r="L503">
            <v>4.1840000000000002</v>
          </cell>
          <cell r="M503">
            <v>4.7142912000000002E-2</v>
          </cell>
        </row>
        <row r="504">
          <cell r="A504" t="str">
            <v>J H Campbell</v>
          </cell>
          <cell r="C504">
            <v>1</v>
          </cell>
          <cell r="I504">
            <v>24</v>
          </cell>
          <cell r="J504">
            <v>7.7039999999999997</v>
          </cell>
          <cell r="K504">
            <v>5604.2</v>
          </cell>
          <cell r="L504">
            <v>4.2309999999999999</v>
          </cell>
          <cell r="M504">
            <v>4.8186489000000013E-2</v>
          </cell>
        </row>
        <row r="505">
          <cell r="A505" t="str">
            <v>J H Campbell</v>
          </cell>
          <cell r="C505">
            <v>1</v>
          </cell>
          <cell r="I505">
            <v>24</v>
          </cell>
          <cell r="J505">
            <v>7.4340000000000002</v>
          </cell>
          <cell r="K505">
            <v>5604.1</v>
          </cell>
          <cell r="L505">
            <v>4.0170000000000003</v>
          </cell>
          <cell r="M505">
            <v>4.7890485999999996E-2</v>
          </cell>
        </row>
        <row r="506">
          <cell r="A506" t="str">
            <v>J H Campbell</v>
          </cell>
          <cell r="C506">
            <v>1</v>
          </cell>
          <cell r="I506">
            <v>24</v>
          </cell>
          <cell r="J506">
            <v>7.4589999999999996</v>
          </cell>
          <cell r="K506">
            <v>5573.3</v>
          </cell>
          <cell r="L506">
            <v>4.093</v>
          </cell>
          <cell r="M506">
            <v>4.7914311000000001E-2</v>
          </cell>
        </row>
        <row r="507">
          <cell r="A507" t="str">
            <v>J H Campbell</v>
          </cell>
          <cell r="C507">
            <v>1</v>
          </cell>
          <cell r="I507">
            <v>24</v>
          </cell>
          <cell r="J507">
            <v>7.4340000000000002</v>
          </cell>
          <cell r="K507">
            <v>5571.1</v>
          </cell>
          <cell r="L507">
            <v>4.0270000000000001</v>
          </cell>
          <cell r="M507">
            <v>4.7781912000000003E-2</v>
          </cell>
        </row>
        <row r="508">
          <cell r="A508" t="str">
            <v>J H Campbell</v>
          </cell>
          <cell r="C508">
            <v>1</v>
          </cell>
          <cell r="I508">
            <v>24</v>
          </cell>
          <cell r="J508">
            <v>7.3940000000000001</v>
          </cell>
          <cell r="K508">
            <v>5577</v>
          </cell>
          <cell r="L508">
            <v>4.08</v>
          </cell>
          <cell r="M508">
            <v>4.7770899999999998E-2</v>
          </cell>
        </row>
        <row r="509">
          <cell r="A509" t="str">
            <v>J H Campbell</v>
          </cell>
          <cell r="C509">
            <v>1</v>
          </cell>
          <cell r="I509">
            <v>24</v>
          </cell>
          <cell r="J509">
            <v>6.6929999999999996</v>
          </cell>
          <cell r="K509">
            <v>5554.9</v>
          </cell>
          <cell r="L509">
            <v>3.8980000000000001</v>
          </cell>
          <cell r="M509">
            <v>4.6527445000000001E-2</v>
          </cell>
        </row>
        <row r="510">
          <cell r="A510" t="str">
            <v>J H Campbell</v>
          </cell>
          <cell r="C510">
            <v>1</v>
          </cell>
          <cell r="I510">
            <v>24</v>
          </cell>
          <cell r="J510">
            <v>7.4580000000000002</v>
          </cell>
          <cell r="K510">
            <v>5604.5</v>
          </cell>
          <cell r="L510">
            <v>4.0430000000000001</v>
          </cell>
          <cell r="M510">
            <v>4.9072996999999993E-2</v>
          </cell>
        </row>
        <row r="511">
          <cell r="A511" t="str">
            <v>J H Campbell</v>
          </cell>
          <cell r="C511">
            <v>1</v>
          </cell>
          <cell r="I511">
            <v>24</v>
          </cell>
          <cell r="J511">
            <v>7.2629999999999999</v>
          </cell>
          <cell r="K511">
            <v>5630.7</v>
          </cell>
          <cell r="L511">
            <v>4.0750000000000002</v>
          </cell>
          <cell r="M511">
            <v>4.8357648999999989E-2</v>
          </cell>
        </row>
        <row r="512">
          <cell r="A512" t="str">
            <v>J H Campbell</v>
          </cell>
          <cell r="C512">
            <v>1</v>
          </cell>
          <cell r="I512">
            <v>24</v>
          </cell>
          <cell r="J512">
            <v>7.4009999999999998</v>
          </cell>
          <cell r="K512">
            <v>5710.2</v>
          </cell>
          <cell r="L512">
            <v>4.242</v>
          </cell>
          <cell r="M512">
            <v>4.922430400000001E-2</v>
          </cell>
        </row>
        <row r="513">
          <cell r="A513" t="str">
            <v>J H Campbell</v>
          </cell>
          <cell r="C513">
            <v>1</v>
          </cell>
          <cell r="I513">
            <v>24</v>
          </cell>
          <cell r="J513">
            <v>7.5819999999999999</v>
          </cell>
          <cell r="K513">
            <v>5810.1</v>
          </cell>
          <cell r="L513">
            <v>4.3129999999999997</v>
          </cell>
          <cell r="M513">
            <v>4.9780740000000004E-2</v>
          </cell>
        </row>
        <row r="514">
          <cell r="A514" t="str">
            <v>J H Campbell</v>
          </cell>
          <cell r="C514">
            <v>1</v>
          </cell>
          <cell r="I514">
            <v>24</v>
          </cell>
          <cell r="J514">
            <v>7.4790000000000001</v>
          </cell>
          <cell r="K514">
            <v>5876.1</v>
          </cell>
          <cell r="L514">
            <v>4.3049999999999997</v>
          </cell>
          <cell r="M514">
            <v>5.0441129999999994E-2</v>
          </cell>
        </row>
        <row r="515">
          <cell r="A515" t="str">
            <v>J H Campbell</v>
          </cell>
          <cell r="C515">
            <v>1</v>
          </cell>
          <cell r="I515">
            <v>24</v>
          </cell>
          <cell r="J515">
            <v>7.6630000000000003</v>
          </cell>
          <cell r="K515">
            <v>5902.8</v>
          </cell>
          <cell r="L515">
            <v>4.1929999999999996</v>
          </cell>
          <cell r="M515">
            <v>5.0749201000000008E-2</v>
          </cell>
        </row>
        <row r="516">
          <cell r="A516" t="str">
            <v>J H Campbell</v>
          </cell>
          <cell r="C516">
            <v>1</v>
          </cell>
          <cell r="I516">
            <v>24</v>
          </cell>
          <cell r="J516">
            <v>7.5720000000000001</v>
          </cell>
          <cell r="K516">
            <v>5881.6</v>
          </cell>
          <cell r="L516">
            <v>4.0839999999999996</v>
          </cell>
          <cell r="M516">
            <v>5.1188193999999999E-2</v>
          </cell>
        </row>
        <row r="517">
          <cell r="A517" t="str">
            <v>J H Campbell</v>
          </cell>
          <cell r="C517">
            <v>1</v>
          </cell>
          <cell r="I517">
            <v>24</v>
          </cell>
          <cell r="J517">
            <v>7.6959999999999997</v>
          </cell>
          <cell r="K517">
            <v>5935</v>
          </cell>
          <cell r="L517">
            <v>4.0599999999999996</v>
          </cell>
          <cell r="M517">
            <v>5.1234785999999997E-2</v>
          </cell>
        </row>
        <row r="518">
          <cell r="A518" t="str">
            <v>J H Campbell</v>
          </cell>
          <cell r="C518">
            <v>1</v>
          </cell>
          <cell r="I518">
            <v>24</v>
          </cell>
          <cell r="J518">
            <v>7.2709999999999999</v>
          </cell>
          <cell r="K518">
            <v>5898.8</v>
          </cell>
          <cell r="L518">
            <v>3.984</v>
          </cell>
          <cell r="M518">
            <v>5.0800415999999987E-2</v>
          </cell>
        </row>
        <row r="519">
          <cell r="A519" t="str">
            <v>J H Campbell</v>
          </cell>
          <cell r="C519">
            <v>1</v>
          </cell>
          <cell r="I519">
            <v>24</v>
          </cell>
          <cell r="J519">
            <v>7.2850000000000001</v>
          </cell>
          <cell r="K519">
            <v>5758.1</v>
          </cell>
          <cell r="L519">
            <v>4.0759999999999996</v>
          </cell>
          <cell r="M519">
            <v>4.9189953000000002E-2</v>
          </cell>
        </row>
        <row r="520">
          <cell r="A520" t="str">
            <v>J H Campbell</v>
          </cell>
          <cell r="C520">
            <v>1</v>
          </cell>
          <cell r="I520">
            <v>24</v>
          </cell>
          <cell r="J520">
            <v>7.5659999999999998</v>
          </cell>
          <cell r="K520">
            <v>5855.8</v>
          </cell>
          <cell r="L520">
            <v>4.1040000000000001</v>
          </cell>
          <cell r="M520">
            <v>5.0203073000000015E-2</v>
          </cell>
        </row>
        <row r="521">
          <cell r="A521" t="str">
            <v>J H Campbell</v>
          </cell>
          <cell r="C521">
            <v>1</v>
          </cell>
          <cell r="I521">
            <v>24</v>
          </cell>
          <cell r="J521">
            <v>7.53</v>
          </cell>
          <cell r="K521">
            <v>5796.4</v>
          </cell>
          <cell r="L521">
            <v>3.879</v>
          </cell>
          <cell r="M521">
            <v>4.9827494000000007E-2</v>
          </cell>
        </row>
        <row r="522">
          <cell r="A522" t="str">
            <v>J H Campbell</v>
          </cell>
          <cell r="C522">
            <v>1</v>
          </cell>
          <cell r="I522">
            <v>24</v>
          </cell>
          <cell r="J522">
            <v>7.367</v>
          </cell>
          <cell r="K522">
            <v>5720.3</v>
          </cell>
          <cell r="L522">
            <v>3.8769999999999998</v>
          </cell>
          <cell r="M522">
            <v>4.9536821999999994E-2</v>
          </cell>
        </row>
        <row r="523">
          <cell r="A523" t="str">
            <v>J H Campbell</v>
          </cell>
          <cell r="C523">
            <v>1</v>
          </cell>
          <cell r="I523">
            <v>24</v>
          </cell>
          <cell r="J523">
            <v>7.452</v>
          </cell>
          <cell r="K523">
            <v>5795.2</v>
          </cell>
          <cell r="L523">
            <v>3.6429999999999998</v>
          </cell>
          <cell r="M523">
            <v>4.9267316000000012E-2</v>
          </cell>
        </row>
        <row r="524">
          <cell r="A524" t="str">
            <v>J H Campbell</v>
          </cell>
          <cell r="C524">
            <v>1</v>
          </cell>
          <cell r="I524">
            <v>24</v>
          </cell>
          <cell r="J524">
            <v>7.4359999999999999</v>
          </cell>
          <cell r="K524">
            <v>5786.9</v>
          </cell>
          <cell r="L524">
            <v>3.585</v>
          </cell>
          <cell r="M524">
            <v>4.9221146E-2</v>
          </cell>
        </row>
        <row r="525">
          <cell r="A525" t="str">
            <v>J H Campbell</v>
          </cell>
          <cell r="C525">
            <v>1</v>
          </cell>
          <cell r="I525">
            <v>24</v>
          </cell>
          <cell r="J525">
            <v>7.625</v>
          </cell>
          <cell r="K525">
            <v>5837.5</v>
          </cell>
          <cell r="L525">
            <v>3.5569999999999999</v>
          </cell>
          <cell r="M525">
            <v>5.0273610999999989E-2</v>
          </cell>
        </row>
        <row r="526">
          <cell r="A526" t="str">
            <v>J H Campbell</v>
          </cell>
          <cell r="C526">
            <v>1</v>
          </cell>
          <cell r="I526">
            <v>24</v>
          </cell>
          <cell r="J526">
            <v>7.55</v>
          </cell>
          <cell r="K526">
            <v>5853.2</v>
          </cell>
          <cell r="L526">
            <v>3.4790000000000001</v>
          </cell>
          <cell r="M526">
            <v>5.0060741999999991E-2</v>
          </cell>
        </row>
        <row r="527">
          <cell r="A527" t="str">
            <v>J H Campbell</v>
          </cell>
          <cell r="C527">
            <v>1</v>
          </cell>
          <cell r="I527">
            <v>24</v>
          </cell>
          <cell r="J527">
            <v>7.5759999999999996</v>
          </cell>
          <cell r="K527">
            <v>5822.5</v>
          </cell>
          <cell r="L527">
            <v>3.7250000000000001</v>
          </cell>
          <cell r="M527">
            <v>4.9654956E-2</v>
          </cell>
        </row>
        <row r="528">
          <cell r="A528" t="str">
            <v>J H Campbell</v>
          </cell>
          <cell r="C528">
            <v>1</v>
          </cell>
          <cell r="I528">
            <v>24</v>
          </cell>
          <cell r="J528">
            <v>7.673</v>
          </cell>
          <cell r="K528">
            <v>5871.1</v>
          </cell>
          <cell r="L528">
            <v>3.7040000000000002</v>
          </cell>
          <cell r="M528">
            <v>5.0515786999999999E-2</v>
          </cell>
        </row>
        <row r="529">
          <cell r="A529" t="str">
            <v>J H Campbell</v>
          </cell>
          <cell r="C529">
            <v>1</v>
          </cell>
          <cell r="I529">
            <v>24</v>
          </cell>
          <cell r="J529">
            <v>7.7709999999999999</v>
          </cell>
          <cell r="K529">
            <v>5938.6</v>
          </cell>
          <cell r="L529">
            <v>3.4649999999999999</v>
          </cell>
          <cell r="M529">
            <v>4.9336475000000012E-2</v>
          </cell>
        </row>
        <row r="530">
          <cell r="A530" t="str">
            <v>J H Campbell</v>
          </cell>
          <cell r="C530">
            <v>1</v>
          </cell>
          <cell r="I530">
            <v>24</v>
          </cell>
          <cell r="J530">
            <v>7.6079999999999997</v>
          </cell>
          <cell r="K530">
            <v>5996.5</v>
          </cell>
          <cell r="L530">
            <v>3.5049999999999999</v>
          </cell>
          <cell r="M530">
            <v>4.8253426999999995E-2</v>
          </cell>
        </row>
        <row r="531">
          <cell r="A531" t="str">
            <v>J H Campbell</v>
          </cell>
          <cell r="C531">
            <v>1</v>
          </cell>
          <cell r="I531">
            <v>24</v>
          </cell>
          <cell r="J531">
            <v>7.6440000000000001</v>
          </cell>
          <cell r="K531">
            <v>5932.2</v>
          </cell>
          <cell r="L531">
            <v>3.7029999999999998</v>
          </cell>
          <cell r="M531">
            <v>5.0500127000000006E-2</v>
          </cell>
        </row>
        <row r="532">
          <cell r="A532" t="str">
            <v>J H Campbell</v>
          </cell>
          <cell r="C532">
            <v>1</v>
          </cell>
          <cell r="I532">
            <v>24</v>
          </cell>
          <cell r="J532">
            <v>7.6820000000000004</v>
          </cell>
          <cell r="K532">
            <v>5906.5</v>
          </cell>
          <cell r="L532">
            <v>3.7330000000000001</v>
          </cell>
          <cell r="M532">
            <v>5.0871993000000004E-2</v>
          </cell>
        </row>
        <row r="533">
          <cell r="A533" t="str">
            <v>J H Campbell</v>
          </cell>
          <cell r="C533">
            <v>1</v>
          </cell>
          <cell r="I533">
            <v>24</v>
          </cell>
          <cell r="J533">
            <v>7.508</v>
          </cell>
          <cell r="K533">
            <v>5855.4</v>
          </cell>
          <cell r="L533">
            <v>3.8109999999999999</v>
          </cell>
          <cell r="M533">
            <v>4.9662231999999994E-2</v>
          </cell>
        </row>
        <row r="534">
          <cell r="A534" t="str">
            <v>J H Campbell</v>
          </cell>
          <cell r="C534">
            <v>1</v>
          </cell>
          <cell r="I534">
            <v>24</v>
          </cell>
          <cell r="J534">
            <v>7.64</v>
          </cell>
          <cell r="K534">
            <v>5847.6</v>
          </cell>
          <cell r="L534">
            <v>3.6480000000000001</v>
          </cell>
          <cell r="M534">
            <v>5.0849262999999999E-2</v>
          </cell>
        </row>
        <row r="535">
          <cell r="A535" t="str">
            <v>J H Campbell</v>
          </cell>
          <cell r="C535">
            <v>1</v>
          </cell>
          <cell r="I535">
            <v>24</v>
          </cell>
          <cell r="J535">
            <v>7.7629999999999999</v>
          </cell>
          <cell r="K535">
            <v>5819.7</v>
          </cell>
          <cell r="L535">
            <v>3.5609999999999999</v>
          </cell>
          <cell r="M535">
            <v>5.5437122999999998E-2</v>
          </cell>
        </row>
        <row r="536">
          <cell r="A536" t="str">
            <v>J H Campbell</v>
          </cell>
          <cell r="C536">
            <v>1</v>
          </cell>
          <cell r="I536">
            <v>24</v>
          </cell>
          <cell r="J536">
            <v>7.556</v>
          </cell>
          <cell r="K536">
            <v>5872</v>
          </cell>
          <cell r="L536">
            <v>3.6840000000000002</v>
          </cell>
          <cell r="M536">
            <v>5.0643927999999998E-2</v>
          </cell>
        </row>
        <row r="537">
          <cell r="A537" t="str">
            <v>J H Campbell</v>
          </cell>
          <cell r="C537">
            <v>1</v>
          </cell>
          <cell r="I537">
            <v>24</v>
          </cell>
          <cell r="J537">
            <v>7.8230000000000004</v>
          </cell>
          <cell r="K537">
            <v>5926.3</v>
          </cell>
          <cell r="L537">
            <v>3.7530000000000001</v>
          </cell>
          <cell r="M537">
            <v>5.1678485000000003E-2</v>
          </cell>
        </row>
        <row r="538">
          <cell r="A538" t="str">
            <v>J H Campbell</v>
          </cell>
          <cell r="C538">
            <v>1</v>
          </cell>
          <cell r="I538">
            <v>24</v>
          </cell>
          <cell r="J538">
            <v>7.6260000000000003</v>
          </cell>
          <cell r="K538">
            <v>5922.2</v>
          </cell>
          <cell r="L538">
            <v>3.7410000000000001</v>
          </cell>
          <cell r="M538">
            <v>5.0793047999999993E-2</v>
          </cell>
        </row>
        <row r="539">
          <cell r="A539" t="str">
            <v>J H Campbell</v>
          </cell>
          <cell r="C539">
            <v>1</v>
          </cell>
          <cell r="I539">
            <v>24</v>
          </cell>
          <cell r="J539">
            <v>7.8449999999999998</v>
          </cell>
          <cell r="K539">
            <v>5879.8</v>
          </cell>
          <cell r="L539">
            <v>3.8479999999999999</v>
          </cell>
          <cell r="M539">
            <v>5.0196679999999994E-2</v>
          </cell>
        </row>
        <row r="540">
          <cell r="A540" t="str">
            <v>J H Campbell</v>
          </cell>
          <cell r="C540">
            <v>1</v>
          </cell>
          <cell r="I540">
            <v>24</v>
          </cell>
          <cell r="J540">
            <v>7.5049999999999999</v>
          </cell>
          <cell r="K540">
            <v>5809.3</v>
          </cell>
          <cell r="L540">
            <v>3.782</v>
          </cell>
          <cell r="M540">
            <v>4.8916517000000007E-2</v>
          </cell>
        </row>
        <row r="541">
          <cell r="A541" t="str">
            <v>J H Campbell</v>
          </cell>
          <cell r="C541">
            <v>1</v>
          </cell>
          <cell r="I541">
            <v>24</v>
          </cell>
          <cell r="J541">
            <v>7.7439999999999998</v>
          </cell>
          <cell r="K541">
            <v>5861.9</v>
          </cell>
          <cell r="L541">
            <v>3.9729999999999999</v>
          </cell>
          <cell r="M541">
            <v>4.9908955000000005E-2</v>
          </cell>
        </row>
        <row r="542">
          <cell r="A542" t="str">
            <v>J H Campbell</v>
          </cell>
          <cell r="C542">
            <v>1</v>
          </cell>
          <cell r="I542">
            <v>24</v>
          </cell>
          <cell r="J542">
            <v>8.1440000000000001</v>
          </cell>
          <cell r="K542">
            <v>6121.8</v>
          </cell>
          <cell r="L542">
            <v>4.3449999999999998</v>
          </cell>
          <cell r="M542">
            <v>5.2944627000000001E-2</v>
          </cell>
        </row>
        <row r="543">
          <cell r="A543" t="str">
            <v>J H Campbell</v>
          </cell>
          <cell r="C543">
            <v>1</v>
          </cell>
          <cell r="I543">
            <v>24</v>
          </cell>
          <cell r="J543">
            <v>8.0039999999999996</v>
          </cell>
          <cell r="K543">
            <v>6203.3</v>
          </cell>
          <cell r="L543">
            <v>4.4119999999999999</v>
          </cell>
          <cell r="M543">
            <v>5.2618960999999992E-2</v>
          </cell>
        </row>
        <row r="544">
          <cell r="A544" t="str">
            <v>J H Campbell</v>
          </cell>
          <cell r="C544">
            <v>1</v>
          </cell>
          <cell r="I544">
            <v>24</v>
          </cell>
          <cell r="J544">
            <v>8.2040000000000006</v>
          </cell>
          <cell r="K544">
            <v>6286.4</v>
          </cell>
          <cell r="L544">
            <v>4.1959999999999997</v>
          </cell>
          <cell r="M544">
            <v>5.3123838000000007E-2</v>
          </cell>
        </row>
        <row r="545">
          <cell r="A545" t="str">
            <v>J H Campbell</v>
          </cell>
          <cell r="C545">
            <v>1</v>
          </cell>
          <cell r="I545">
            <v>24</v>
          </cell>
          <cell r="J545">
            <v>8.1820000000000004</v>
          </cell>
          <cell r="K545">
            <v>6280.5</v>
          </cell>
          <cell r="L545">
            <v>4.1779999999999999</v>
          </cell>
          <cell r="M545">
            <v>5.4067689999999995E-2</v>
          </cell>
        </row>
        <row r="546">
          <cell r="A546" t="str">
            <v>J H Campbell</v>
          </cell>
          <cell r="C546">
            <v>1</v>
          </cell>
          <cell r="I546">
            <v>24</v>
          </cell>
          <cell r="J546">
            <v>5.9409999999999998</v>
          </cell>
          <cell r="K546">
            <v>4601</v>
          </cell>
          <cell r="L546">
            <v>4.2619999999999996</v>
          </cell>
          <cell r="M546">
            <v>1.4377380100000002E-2</v>
          </cell>
        </row>
        <row r="547">
          <cell r="A547" t="str">
            <v>J H Campbell</v>
          </cell>
          <cell r="C547">
            <v>1</v>
          </cell>
          <cell r="I547">
            <v>24</v>
          </cell>
          <cell r="J547">
            <v>5.2249999999999996</v>
          </cell>
          <cell r="K547">
            <v>4021</v>
          </cell>
          <cell r="L547">
            <v>3.734</v>
          </cell>
          <cell r="M547">
            <v>1.2717939399999999E-2</v>
          </cell>
        </row>
        <row r="548">
          <cell r="A548" t="str">
            <v>J H Campbell</v>
          </cell>
          <cell r="C548">
            <v>1</v>
          </cell>
          <cell r="I548">
            <v>24</v>
          </cell>
          <cell r="J548">
            <v>7.6159999999999997</v>
          </cell>
          <cell r="K548">
            <v>5681</v>
          </cell>
          <cell r="L548">
            <v>3.8679999999999999</v>
          </cell>
          <cell r="M548">
            <v>4.4256206000000006E-2</v>
          </cell>
        </row>
        <row r="549">
          <cell r="A549" t="str">
            <v>J H Campbell</v>
          </cell>
          <cell r="C549">
            <v>1</v>
          </cell>
          <cell r="I549">
            <v>24</v>
          </cell>
          <cell r="J549">
            <v>5.0259999999999998</v>
          </cell>
          <cell r="K549">
            <v>3874.2</v>
          </cell>
          <cell r="L549">
            <v>3.6139999999999999</v>
          </cell>
          <cell r="M549">
            <v>2.8408493E-3</v>
          </cell>
        </row>
        <row r="550">
          <cell r="A550" t="str">
            <v>J H Campbell</v>
          </cell>
          <cell r="C550">
            <v>1</v>
          </cell>
          <cell r="I550">
            <v>24</v>
          </cell>
          <cell r="J550">
            <v>5.1369999999999996</v>
          </cell>
          <cell r="K550">
            <v>4004.9</v>
          </cell>
          <cell r="L550">
            <v>3.1819999999999999</v>
          </cell>
          <cell r="M550">
            <v>7.5256594999999994E-3</v>
          </cell>
        </row>
        <row r="551">
          <cell r="A551" t="str">
            <v>J H Campbell</v>
          </cell>
          <cell r="C551">
            <v>1</v>
          </cell>
          <cell r="I551">
            <v>24</v>
          </cell>
          <cell r="J551">
            <v>4.97</v>
          </cell>
          <cell r="K551">
            <v>3911.4</v>
          </cell>
          <cell r="L551">
            <v>3.1230000000000002</v>
          </cell>
          <cell r="M551">
            <v>1.2296859999999998E-3</v>
          </cell>
        </row>
        <row r="552">
          <cell r="A552" t="str">
            <v>J H Campbell</v>
          </cell>
          <cell r="C552">
            <v>1</v>
          </cell>
          <cell r="I552">
            <v>24</v>
          </cell>
          <cell r="J552">
            <v>5.1909999999999998</v>
          </cell>
          <cell r="K552">
            <v>4024.7</v>
          </cell>
          <cell r="L552">
            <v>3.2130000000000001</v>
          </cell>
          <cell r="M552">
            <v>4.1570649999999997E-3</v>
          </cell>
        </row>
        <row r="553">
          <cell r="A553" t="str">
            <v>J H Campbell</v>
          </cell>
          <cell r="C553">
            <v>1</v>
          </cell>
          <cell r="I553">
            <v>24</v>
          </cell>
          <cell r="J553">
            <v>4.8490000000000002</v>
          </cell>
          <cell r="K553">
            <v>3783.2</v>
          </cell>
          <cell r="L553">
            <v>3.7469999999999999</v>
          </cell>
          <cell r="M553">
            <v>1.0230868099999998E-2</v>
          </cell>
        </row>
        <row r="554">
          <cell r="A554" t="str">
            <v>J H Campbell</v>
          </cell>
          <cell r="C554">
            <v>1</v>
          </cell>
          <cell r="I554">
            <v>24</v>
          </cell>
          <cell r="J554">
            <v>5.7320000000000002</v>
          </cell>
          <cell r="K554">
            <v>4553.6000000000004</v>
          </cell>
          <cell r="L554">
            <v>3.8940000000000001</v>
          </cell>
          <cell r="M554">
            <v>2.0992560799999997E-2</v>
          </cell>
        </row>
        <row r="555">
          <cell r="A555" t="str">
            <v>J H Campbell</v>
          </cell>
          <cell r="C555">
            <v>1</v>
          </cell>
          <cell r="I555">
            <v>24</v>
          </cell>
          <cell r="J555">
            <v>7.468</v>
          </cell>
          <cell r="K555">
            <v>5757.9</v>
          </cell>
          <cell r="L555">
            <v>4.4690000000000003</v>
          </cell>
          <cell r="M555">
            <v>4.9125565000000003E-2</v>
          </cell>
        </row>
        <row r="556">
          <cell r="A556" t="str">
            <v>J H Campbell</v>
          </cell>
          <cell r="C556">
            <v>1</v>
          </cell>
          <cell r="I556">
            <v>24</v>
          </cell>
          <cell r="J556">
            <v>7.23</v>
          </cell>
          <cell r="K556">
            <v>5764.2</v>
          </cell>
          <cell r="L556">
            <v>4.4240000000000004</v>
          </cell>
          <cell r="M556">
            <v>4.9216949000000003E-2</v>
          </cell>
        </row>
        <row r="557">
          <cell r="A557" t="str">
            <v>J H Campbell</v>
          </cell>
          <cell r="C557">
            <v>1</v>
          </cell>
          <cell r="I557">
            <v>24</v>
          </cell>
          <cell r="J557">
            <v>6.25</v>
          </cell>
          <cell r="K557">
            <v>5058.3</v>
          </cell>
          <cell r="L557">
            <v>3.782</v>
          </cell>
          <cell r="M557">
            <v>3.8210403999999989E-2</v>
          </cell>
        </row>
        <row r="558">
          <cell r="A558" t="str">
            <v>J H Campbell</v>
          </cell>
          <cell r="C558">
            <v>1</v>
          </cell>
          <cell r="I558">
            <v>24</v>
          </cell>
          <cell r="J558">
            <v>7.36</v>
          </cell>
          <cell r="K558">
            <v>5863.4</v>
          </cell>
          <cell r="L558">
            <v>3.8069999999999999</v>
          </cell>
          <cell r="M558">
            <v>4.9824800999999995E-2</v>
          </cell>
        </row>
        <row r="559">
          <cell r="A559" t="str">
            <v>J H Campbell</v>
          </cell>
          <cell r="C559">
            <v>1</v>
          </cell>
          <cell r="I559">
            <v>24</v>
          </cell>
          <cell r="J559">
            <v>7.34</v>
          </cell>
          <cell r="K559">
            <v>5923.8</v>
          </cell>
          <cell r="L559">
            <v>3.794</v>
          </cell>
          <cell r="M559">
            <v>5.0173808E-2</v>
          </cell>
        </row>
        <row r="560">
          <cell r="A560" t="str">
            <v>J H Campbell</v>
          </cell>
          <cell r="C560">
            <v>1</v>
          </cell>
          <cell r="I560">
            <v>24</v>
          </cell>
          <cell r="J560">
            <v>7.4</v>
          </cell>
          <cell r="K560">
            <v>5934.9</v>
          </cell>
          <cell r="L560">
            <v>3.7530000000000001</v>
          </cell>
          <cell r="M560">
            <v>5.1303091999999995E-2</v>
          </cell>
        </row>
        <row r="561">
          <cell r="A561" t="str">
            <v>J H Campbell</v>
          </cell>
          <cell r="C561">
            <v>1</v>
          </cell>
          <cell r="I561">
            <v>24</v>
          </cell>
          <cell r="J561">
            <v>6.452</v>
          </cell>
          <cell r="K561">
            <v>5223.6000000000004</v>
          </cell>
          <cell r="L561">
            <v>3.8</v>
          </cell>
          <cell r="M561">
            <v>3.4303525999999994E-2</v>
          </cell>
        </row>
        <row r="562">
          <cell r="A562" t="str">
            <v>J H Campbell</v>
          </cell>
          <cell r="C562">
            <v>1</v>
          </cell>
          <cell r="I562">
            <v>24</v>
          </cell>
          <cell r="J562">
            <v>7.2859999999999996</v>
          </cell>
          <cell r="K562">
            <v>5795.7</v>
          </cell>
          <cell r="L562">
            <v>4.194</v>
          </cell>
          <cell r="M562">
            <v>4.9616185000000007E-2</v>
          </cell>
        </row>
        <row r="563">
          <cell r="A563" t="str">
            <v>J H Campbell</v>
          </cell>
          <cell r="C563">
            <v>1</v>
          </cell>
          <cell r="I563">
            <v>24</v>
          </cell>
          <cell r="J563">
            <v>7.24</v>
          </cell>
          <cell r="K563">
            <v>5855</v>
          </cell>
          <cell r="L563">
            <v>3.931</v>
          </cell>
          <cell r="M563">
            <v>4.9612294000000001E-2</v>
          </cell>
        </row>
        <row r="564">
          <cell r="A564" t="str">
            <v>J H Campbell</v>
          </cell>
          <cell r="C564">
            <v>1</v>
          </cell>
          <cell r="I564">
            <v>24</v>
          </cell>
          <cell r="J564">
            <v>7.2720000000000002</v>
          </cell>
          <cell r="K564">
            <v>5895.4</v>
          </cell>
          <cell r="L564">
            <v>3.899</v>
          </cell>
          <cell r="M564">
            <v>5.1108888999999998E-2</v>
          </cell>
        </row>
        <row r="565">
          <cell r="A565" t="str">
            <v>J H Campbell</v>
          </cell>
          <cell r="C565">
            <v>1</v>
          </cell>
          <cell r="I565">
            <v>24</v>
          </cell>
          <cell r="J565">
            <v>7.2489999999999997</v>
          </cell>
          <cell r="K565">
            <v>5888.3</v>
          </cell>
          <cell r="L565">
            <v>4.0529999999999999</v>
          </cell>
          <cell r="M565">
            <v>4.8903353999999989E-2</v>
          </cell>
        </row>
        <row r="566">
          <cell r="A566" t="str">
            <v>J H Campbell</v>
          </cell>
          <cell r="C566">
            <v>1</v>
          </cell>
          <cell r="I566">
            <v>24</v>
          </cell>
          <cell r="J566">
            <v>7.0990000000000002</v>
          </cell>
          <cell r="K566">
            <v>5978.8</v>
          </cell>
          <cell r="L566">
            <v>3.9039999999999999</v>
          </cell>
          <cell r="M566">
            <v>4.8335443999999998E-2</v>
          </cell>
        </row>
        <row r="567">
          <cell r="A567" t="str">
            <v>J H Campbell</v>
          </cell>
          <cell r="C567">
            <v>1</v>
          </cell>
          <cell r="I567">
            <v>24</v>
          </cell>
          <cell r="J567">
            <v>7.1820000000000004</v>
          </cell>
          <cell r="K567">
            <v>5938.2</v>
          </cell>
          <cell r="L567">
            <v>3.9159999999999999</v>
          </cell>
          <cell r="M567">
            <v>4.8268437000000004E-2</v>
          </cell>
        </row>
        <row r="568">
          <cell r="A568" t="str">
            <v>J H Campbell</v>
          </cell>
          <cell r="C568">
            <v>1</v>
          </cell>
          <cell r="I568">
            <v>24</v>
          </cell>
          <cell r="J568">
            <v>7.0469999999999997</v>
          </cell>
          <cell r="K568">
            <v>5763.8</v>
          </cell>
          <cell r="L568">
            <v>3.9790000000000001</v>
          </cell>
          <cell r="M568">
            <v>4.6354373000000004E-2</v>
          </cell>
        </row>
        <row r="569">
          <cell r="A569" t="str">
            <v>J H Campbell</v>
          </cell>
          <cell r="C569">
            <v>1</v>
          </cell>
          <cell r="I569">
            <v>24</v>
          </cell>
          <cell r="J569">
            <v>6.99</v>
          </cell>
          <cell r="K569">
            <v>5868.6</v>
          </cell>
          <cell r="L569">
            <v>3.9079999999999999</v>
          </cell>
          <cell r="M569">
            <v>4.8734153999999995E-2</v>
          </cell>
        </row>
        <row r="570">
          <cell r="A570" t="str">
            <v>J H Campbell</v>
          </cell>
          <cell r="C570">
            <v>1</v>
          </cell>
          <cell r="I570">
            <v>24</v>
          </cell>
          <cell r="J570">
            <v>7.1429999999999998</v>
          </cell>
          <cell r="K570">
            <v>5942.6</v>
          </cell>
          <cell r="L570">
            <v>3.9119999999999999</v>
          </cell>
          <cell r="M570">
            <v>5.1093224E-2</v>
          </cell>
        </row>
        <row r="571">
          <cell r="A571" t="str">
            <v>J H Campbell</v>
          </cell>
          <cell r="C571">
            <v>1</v>
          </cell>
          <cell r="I571">
            <v>24</v>
          </cell>
          <cell r="J571">
            <v>7.1840000000000002</v>
          </cell>
          <cell r="K571">
            <v>5574.2</v>
          </cell>
          <cell r="L571">
            <v>3.758</v>
          </cell>
          <cell r="M571">
            <v>4.3805927699999997E-2</v>
          </cell>
        </row>
        <row r="572">
          <cell r="A572" t="str">
            <v>J H Campbell</v>
          </cell>
          <cell r="C572">
            <v>1</v>
          </cell>
          <cell r="I572">
            <v>24</v>
          </cell>
          <cell r="J572">
            <v>8.0310000000000006</v>
          </cell>
          <cell r="K572">
            <v>5949.8</v>
          </cell>
          <cell r="L572">
            <v>4.1580000000000004</v>
          </cell>
          <cell r="M572">
            <v>5.1227888999999999E-2</v>
          </cell>
        </row>
        <row r="573">
          <cell r="A573" t="str">
            <v>J H Campbell</v>
          </cell>
          <cell r="C573">
            <v>1</v>
          </cell>
          <cell r="I573">
            <v>24</v>
          </cell>
          <cell r="J573">
            <v>8.1069999999999993</v>
          </cell>
          <cell r="K573">
            <v>5933.5</v>
          </cell>
          <cell r="L573">
            <v>4.1470000000000002</v>
          </cell>
          <cell r="M573">
            <v>5.056124699999999E-2</v>
          </cell>
        </row>
        <row r="574">
          <cell r="A574" t="str">
            <v>J H Campbell</v>
          </cell>
          <cell r="C574">
            <v>1</v>
          </cell>
          <cell r="I574">
            <v>24</v>
          </cell>
          <cell r="J574">
            <v>8.7050000000000001</v>
          </cell>
          <cell r="K574">
            <v>5940.1</v>
          </cell>
          <cell r="L574">
            <v>4.0940000000000003</v>
          </cell>
          <cell r="M574">
            <v>5.4073396000000003E-2</v>
          </cell>
        </row>
        <row r="575">
          <cell r="A575" t="str">
            <v>J H Campbell</v>
          </cell>
          <cell r="C575">
            <v>1</v>
          </cell>
          <cell r="I575">
            <v>24</v>
          </cell>
          <cell r="J575">
            <v>8.4120000000000008</v>
          </cell>
          <cell r="K575">
            <v>5960.7</v>
          </cell>
          <cell r="L575">
            <v>4.1840000000000002</v>
          </cell>
          <cell r="M575">
            <v>5.0459907000000005E-2</v>
          </cell>
        </row>
        <row r="576">
          <cell r="A576" t="str">
            <v>J H Campbell</v>
          </cell>
          <cell r="C576">
            <v>1</v>
          </cell>
          <cell r="I576">
            <v>24</v>
          </cell>
          <cell r="J576">
            <v>7.6539999999999999</v>
          </cell>
          <cell r="K576">
            <v>5921.6</v>
          </cell>
          <cell r="L576">
            <v>4.0910000000000002</v>
          </cell>
          <cell r="M576">
            <v>5.1029240000000003E-2</v>
          </cell>
        </row>
        <row r="577">
          <cell r="A577" t="str">
            <v>J H Campbell</v>
          </cell>
          <cell r="C577">
            <v>1</v>
          </cell>
          <cell r="I577">
            <v>24</v>
          </cell>
          <cell r="J577">
            <v>7.5250000000000004</v>
          </cell>
          <cell r="K577">
            <v>5932.2</v>
          </cell>
          <cell r="L577">
            <v>3.98</v>
          </cell>
          <cell r="M577">
            <v>5.0637586999999991E-2</v>
          </cell>
        </row>
        <row r="578">
          <cell r="A578" t="str">
            <v>J H Campbell</v>
          </cell>
          <cell r="C578">
            <v>1</v>
          </cell>
          <cell r="I578">
            <v>24</v>
          </cell>
          <cell r="J578">
            <v>7.0090000000000003</v>
          </cell>
          <cell r="K578">
            <v>5940.4</v>
          </cell>
          <cell r="L578">
            <v>4.28</v>
          </cell>
          <cell r="M578">
            <v>5.1683500000000014E-2</v>
          </cell>
        </row>
        <row r="579">
          <cell r="A579" t="str">
            <v>J H Campbell</v>
          </cell>
          <cell r="C579">
            <v>1</v>
          </cell>
          <cell r="I579">
            <v>24</v>
          </cell>
          <cell r="J579">
            <v>7.18</v>
          </cell>
          <cell r="K579">
            <v>5994.8</v>
          </cell>
          <cell r="L579">
            <v>4.1100000000000003</v>
          </cell>
          <cell r="M579">
            <v>5.0461600999999995E-2</v>
          </cell>
        </row>
        <row r="580">
          <cell r="A580" t="str">
            <v>J H Campbell</v>
          </cell>
          <cell r="C580">
            <v>1</v>
          </cell>
          <cell r="I580">
            <v>24</v>
          </cell>
          <cell r="J580">
            <v>7.3860000000000001</v>
          </cell>
          <cell r="K580">
            <v>5759.2</v>
          </cell>
          <cell r="L580">
            <v>4.1239999999999997</v>
          </cell>
          <cell r="M580">
            <v>4.7497621000000011E-2</v>
          </cell>
        </row>
        <row r="581">
          <cell r="A581" t="str">
            <v>J H Campbell</v>
          </cell>
          <cell r="C581">
            <v>1</v>
          </cell>
          <cell r="I581">
            <v>24</v>
          </cell>
          <cell r="J581">
            <v>4.9619999999999997</v>
          </cell>
          <cell r="K581">
            <v>3872</v>
          </cell>
          <cell r="L581">
            <v>3.706</v>
          </cell>
          <cell r="M581">
            <v>3.6469832000000004E-3</v>
          </cell>
        </row>
        <row r="582">
          <cell r="A582" t="str">
            <v>J H Campbell</v>
          </cell>
          <cell r="C582">
            <v>1</v>
          </cell>
          <cell r="I582">
            <v>24</v>
          </cell>
          <cell r="J582">
            <v>5.6150000000000002</v>
          </cell>
          <cell r="K582">
            <v>4366.3999999999996</v>
          </cell>
          <cell r="L582">
            <v>3.2589999999999999</v>
          </cell>
          <cell r="M582">
            <v>3.0990292000000006E-3</v>
          </cell>
        </row>
        <row r="583">
          <cell r="A583" t="str">
            <v>J H Campbell</v>
          </cell>
          <cell r="C583">
            <v>1</v>
          </cell>
          <cell r="I583">
            <v>24</v>
          </cell>
          <cell r="J583">
            <v>6.9850000000000003</v>
          </cell>
          <cell r="K583">
            <v>5618.1</v>
          </cell>
          <cell r="L583">
            <v>3.698</v>
          </cell>
          <cell r="M583">
            <v>3.8995861500000006E-2</v>
          </cell>
        </row>
        <row r="584">
          <cell r="A584" t="str">
            <v>J H Campbell</v>
          </cell>
          <cell r="C584">
            <v>1</v>
          </cell>
          <cell r="I584">
            <v>24</v>
          </cell>
          <cell r="J584">
            <v>6.9379999999999997</v>
          </cell>
          <cell r="K584">
            <v>5836.6</v>
          </cell>
          <cell r="L584">
            <v>3.9169999999999998</v>
          </cell>
          <cell r="M584">
            <v>5.2114827000000009E-2</v>
          </cell>
        </row>
        <row r="585">
          <cell r="A585" t="str">
            <v>J H Campbell</v>
          </cell>
          <cell r="C585">
            <v>1</v>
          </cell>
          <cell r="I585">
            <v>24</v>
          </cell>
          <cell r="J585">
            <v>7.4409999999999998</v>
          </cell>
          <cell r="K585">
            <v>5907.8</v>
          </cell>
          <cell r="L585">
            <v>4.0620000000000003</v>
          </cell>
          <cell r="M585">
            <v>4.9470007999999989E-2</v>
          </cell>
        </row>
        <row r="586">
          <cell r="A586" t="str">
            <v>J H Campbell</v>
          </cell>
          <cell r="C586">
            <v>1</v>
          </cell>
          <cell r="I586">
            <v>24</v>
          </cell>
          <cell r="J586">
            <v>7.52</v>
          </cell>
          <cell r="K586">
            <v>5804.7</v>
          </cell>
          <cell r="L586">
            <v>4.0789999999999997</v>
          </cell>
          <cell r="M586">
            <v>5.069043899999999E-2</v>
          </cell>
        </row>
        <row r="587">
          <cell r="A587" t="str">
            <v>J H Campbell</v>
          </cell>
          <cell r="C587">
            <v>1</v>
          </cell>
          <cell r="I587">
            <v>24</v>
          </cell>
          <cell r="J587">
            <v>7.1749999999999998</v>
          </cell>
          <cell r="K587">
            <v>5432.8</v>
          </cell>
          <cell r="L587">
            <v>3.6720000000000002</v>
          </cell>
          <cell r="M587">
            <v>4.600655700000001E-2</v>
          </cell>
        </row>
        <row r="588">
          <cell r="A588" t="str">
            <v>J H Campbell</v>
          </cell>
          <cell r="C588">
            <v>1</v>
          </cell>
          <cell r="I588">
            <v>24</v>
          </cell>
          <cell r="J588">
            <v>7.3940000000000001</v>
          </cell>
          <cell r="K588">
            <v>5727.4</v>
          </cell>
          <cell r="L588">
            <v>3.4140000000000001</v>
          </cell>
          <cell r="M588">
            <v>4.8884135000000016E-2</v>
          </cell>
        </row>
        <row r="589">
          <cell r="A589" t="str">
            <v>J H Campbell</v>
          </cell>
          <cell r="C589">
            <v>1</v>
          </cell>
          <cell r="I589">
            <v>24</v>
          </cell>
          <cell r="J589">
            <v>8.6229999999999993</v>
          </cell>
          <cell r="K589">
            <v>5783.5</v>
          </cell>
          <cell r="L589">
            <v>3.5379999999999998</v>
          </cell>
          <cell r="M589">
            <v>4.6906122999999994E-2</v>
          </cell>
        </row>
        <row r="590">
          <cell r="A590" t="str">
            <v>J H Campbell</v>
          </cell>
          <cell r="C590">
            <v>1</v>
          </cell>
          <cell r="I590">
            <v>24</v>
          </cell>
          <cell r="J590">
            <v>8.8309999999999995</v>
          </cell>
          <cell r="K590">
            <v>5806.7</v>
          </cell>
          <cell r="L590">
            <v>3.9129999999999998</v>
          </cell>
          <cell r="M590">
            <v>5.0086748999999993E-2</v>
          </cell>
        </row>
        <row r="591">
          <cell r="A591" t="str">
            <v>J H Campbell</v>
          </cell>
          <cell r="C591">
            <v>1</v>
          </cell>
          <cell r="I591">
            <v>24</v>
          </cell>
          <cell r="J591">
            <v>8.0399999999999991</v>
          </cell>
          <cell r="K591">
            <v>5842.9</v>
          </cell>
          <cell r="L591">
            <v>3.988</v>
          </cell>
          <cell r="M591">
            <v>3.9466831000000001E-2</v>
          </cell>
        </row>
        <row r="592">
          <cell r="A592" t="str">
            <v>J H Campbell</v>
          </cell>
          <cell r="C592">
            <v>1</v>
          </cell>
          <cell r="I592">
            <v>24</v>
          </cell>
          <cell r="J592">
            <v>7.92</v>
          </cell>
          <cell r="K592">
            <v>5929.8</v>
          </cell>
          <cell r="L592">
            <v>3.8210000000000002</v>
          </cell>
          <cell r="M592">
            <v>2.0516177999999996E-2</v>
          </cell>
        </row>
        <row r="593">
          <cell r="A593" t="str">
            <v>J H Campbell</v>
          </cell>
          <cell r="C593">
            <v>1</v>
          </cell>
          <cell r="I593">
            <v>24</v>
          </cell>
          <cell r="J593">
            <v>7.6849999999999996</v>
          </cell>
          <cell r="K593">
            <v>5898.2</v>
          </cell>
          <cell r="L593">
            <v>3.6749999999999998</v>
          </cell>
          <cell r="M593">
            <v>1.7037018999999997E-2</v>
          </cell>
        </row>
        <row r="594">
          <cell r="A594" t="str">
            <v>J H Campbell</v>
          </cell>
          <cell r="C594">
            <v>1</v>
          </cell>
          <cell r="I594">
            <v>24</v>
          </cell>
          <cell r="J594">
            <v>7.5430000000000001</v>
          </cell>
          <cell r="K594">
            <v>5868.2</v>
          </cell>
          <cell r="L594">
            <v>3.6880000000000002</v>
          </cell>
          <cell r="M594">
            <v>1.0413006399999999E-2</v>
          </cell>
        </row>
        <row r="595">
          <cell r="A595" t="str">
            <v>J H Campbell</v>
          </cell>
          <cell r="C595">
            <v>1</v>
          </cell>
          <cell r="I595">
            <v>24</v>
          </cell>
          <cell r="J595">
            <v>7.2560000000000002</v>
          </cell>
          <cell r="K595">
            <v>5702.4</v>
          </cell>
          <cell r="L595">
            <v>3.73</v>
          </cell>
          <cell r="M595">
            <v>6.7959951999999992E-3</v>
          </cell>
        </row>
        <row r="596">
          <cell r="A596" t="str">
            <v>J H Campbell</v>
          </cell>
          <cell r="C596">
            <v>1</v>
          </cell>
          <cell r="I596">
            <v>24</v>
          </cell>
          <cell r="J596">
            <v>7.2960000000000003</v>
          </cell>
          <cell r="K596">
            <v>5818.4</v>
          </cell>
          <cell r="L596">
            <v>3.92</v>
          </cell>
          <cell r="M596">
            <v>1.8101158000000006E-2</v>
          </cell>
        </row>
        <row r="597">
          <cell r="A597" t="str">
            <v>J H Campbell</v>
          </cell>
          <cell r="C597">
            <v>1</v>
          </cell>
          <cell r="I597">
            <v>24</v>
          </cell>
          <cell r="J597">
            <v>7.194</v>
          </cell>
          <cell r="K597">
            <v>5799.5</v>
          </cell>
          <cell r="L597">
            <v>3.722</v>
          </cell>
          <cell r="M597">
            <v>1.9839596000000008E-2</v>
          </cell>
        </row>
        <row r="598">
          <cell r="A598" t="str">
            <v>J H Campbell</v>
          </cell>
          <cell r="C598">
            <v>1</v>
          </cell>
          <cell r="I598">
            <v>24</v>
          </cell>
          <cell r="J598">
            <v>7.4279999999999999</v>
          </cell>
          <cell r="K598">
            <v>5727.2</v>
          </cell>
          <cell r="L598">
            <v>3.843</v>
          </cell>
          <cell r="M598">
            <v>9.5111537000000003E-3</v>
          </cell>
        </row>
        <row r="599">
          <cell r="A599" t="str">
            <v>J H Campbell</v>
          </cell>
          <cell r="C599">
            <v>1</v>
          </cell>
          <cell r="I599">
            <v>24</v>
          </cell>
          <cell r="J599">
            <v>7.194</v>
          </cell>
          <cell r="K599">
            <v>5766.7</v>
          </cell>
          <cell r="L599">
            <v>3.734</v>
          </cell>
          <cell r="M599">
            <v>3.1600699799999993E-2</v>
          </cell>
        </row>
        <row r="600">
          <cell r="A600" t="str">
            <v>J H Campbell</v>
          </cell>
          <cell r="C600">
            <v>1</v>
          </cell>
          <cell r="I600">
            <v>24</v>
          </cell>
          <cell r="J600">
            <v>7.4950000000000001</v>
          </cell>
          <cell r="K600">
            <v>5781.5</v>
          </cell>
          <cell r="L600">
            <v>3.6709999999999998</v>
          </cell>
          <cell r="M600">
            <v>4.8908403999999996E-2</v>
          </cell>
        </row>
        <row r="601">
          <cell r="A601" t="str">
            <v>J H Campbell</v>
          </cell>
          <cell r="C601">
            <v>1</v>
          </cell>
          <cell r="I601">
            <v>24</v>
          </cell>
          <cell r="J601">
            <v>7.2160000000000002</v>
          </cell>
          <cell r="K601">
            <v>5837.5</v>
          </cell>
          <cell r="L601">
            <v>3.456</v>
          </cell>
          <cell r="M601">
            <v>4.982801299999999E-2</v>
          </cell>
        </row>
        <row r="602">
          <cell r="A602" t="str">
            <v>J H Campbell</v>
          </cell>
          <cell r="C602">
            <v>1</v>
          </cell>
          <cell r="I602">
            <v>24</v>
          </cell>
          <cell r="J602">
            <v>8.3780000000000001</v>
          </cell>
          <cell r="K602">
            <v>5855.6</v>
          </cell>
          <cell r="L602">
            <v>3.605</v>
          </cell>
          <cell r="M602">
            <v>4.8939365000000006E-2</v>
          </cell>
        </row>
        <row r="603">
          <cell r="A603" t="str">
            <v>J H Campbell</v>
          </cell>
          <cell r="C603">
            <v>1</v>
          </cell>
          <cell r="I603">
            <v>24</v>
          </cell>
          <cell r="J603">
            <v>8.8970000000000002</v>
          </cell>
          <cell r="K603">
            <v>5898.6</v>
          </cell>
          <cell r="L603">
            <v>3.6240000000000001</v>
          </cell>
          <cell r="M603">
            <v>6.1208316999999998E-2</v>
          </cell>
        </row>
        <row r="604">
          <cell r="A604" t="str">
            <v>J H Campbell</v>
          </cell>
          <cell r="C604">
            <v>1</v>
          </cell>
          <cell r="I604">
            <v>24</v>
          </cell>
          <cell r="J604">
            <v>8.4550000000000001</v>
          </cell>
          <cell r="K604">
            <v>5864.1</v>
          </cell>
          <cell r="L604">
            <v>3.7949999999999999</v>
          </cell>
          <cell r="M604">
            <v>4.9082518999999991E-2</v>
          </cell>
        </row>
        <row r="605">
          <cell r="A605" t="str">
            <v>J H Campbell</v>
          </cell>
          <cell r="C605">
            <v>1</v>
          </cell>
          <cell r="I605">
            <v>24</v>
          </cell>
          <cell r="J605">
            <v>7.827</v>
          </cell>
          <cell r="K605">
            <v>5803.6</v>
          </cell>
          <cell r="L605">
            <v>3.8250000000000002</v>
          </cell>
          <cell r="M605">
            <v>5.2466585999999996E-2</v>
          </cell>
        </row>
        <row r="606">
          <cell r="A606" t="str">
            <v>J H Campbell</v>
          </cell>
          <cell r="C606">
            <v>1</v>
          </cell>
          <cell r="I606">
            <v>24</v>
          </cell>
          <cell r="J606">
            <v>7.7789999999999999</v>
          </cell>
          <cell r="K606">
            <v>4529.5</v>
          </cell>
          <cell r="L606">
            <v>2.7530000000000001</v>
          </cell>
          <cell r="M606">
            <v>3.7129064000000003E-2</v>
          </cell>
        </row>
        <row r="607">
          <cell r="A607" t="str">
            <v>J H Campbell</v>
          </cell>
          <cell r="C607">
            <v>1</v>
          </cell>
          <cell r="I607">
            <v>24</v>
          </cell>
          <cell r="J607">
            <v>5.8570000000000002</v>
          </cell>
          <cell r="K607">
            <v>4112.1000000000004</v>
          </cell>
          <cell r="L607">
            <v>2.137</v>
          </cell>
          <cell r="M607">
            <v>3.0467205999999993E-2</v>
          </cell>
        </row>
        <row r="608">
          <cell r="A608" t="str">
            <v>J H Campbell</v>
          </cell>
          <cell r="C608">
            <v>1</v>
          </cell>
          <cell r="I608">
            <v>24</v>
          </cell>
          <cell r="J608">
            <v>5.2350000000000003</v>
          </cell>
          <cell r="K608">
            <v>4051.2</v>
          </cell>
          <cell r="L608">
            <v>2.323</v>
          </cell>
          <cell r="M608">
            <v>3.5199431000000003E-2</v>
          </cell>
        </row>
        <row r="609">
          <cell r="A609" t="str">
            <v>J H Campbell</v>
          </cell>
          <cell r="C609">
            <v>1</v>
          </cell>
          <cell r="I609">
            <v>24</v>
          </cell>
          <cell r="J609">
            <v>7.3540000000000001</v>
          </cell>
          <cell r="K609">
            <v>5841.2</v>
          </cell>
          <cell r="L609">
            <v>4.2039999999999997</v>
          </cell>
          <cell r="M609">
            <v>7.2002987000000018E-2</v>
          </cell>
        </row>
        <row r="610">
          <cell r="A610" t="str">
            <v>J H Campbell</v>
          </cell>
          <cell r="C610">
            <v>1</v>
          </cell>
          <cell r="I610">
            <v>24</v>
          </cell>
          <cell r="J610">
            <v>7.9329999999999998</v>
          </cell>
          <cell r="K610">
            <v>6117.4</v>
          </cell>
          <cell r="L610">
            <v>4.593</v>
          </cell>
          <cell r="M610">
            <v>5.9623720000000012E-2</v>
          </cell>
        </row>
        <row r="611">
          <cell r="A611" t="str">
            <v>J H Campbell</v>
          </cell>
          <cell r="C611">
            <v>1</v>
          </cell>
          <cell r="I611">
            <v>24</v>
          </cell>
          <cell r="J611">
            <v>7.2249999999999996</v>
          </cell>
          <cell r="K611">
            <v>5842.5</v>
          </cell>
          <cell r="L611">
            <v>4.2130000000000001</v>
          </cell>
          <cell r="M611">
            <v>5.0132571000000001E-2</v>
          </cell>
        </row>
        <row r="612">
          <cell r="A612" t="str">
            <v>J H Campbell</v>
          </cell>
          <cell r="C612">
            <v>1</v>
          </cell>
          <cell r="I612">
            <v>14.2</v>
          </cell>
          <cell r="J612">
            <v>2.9550000000000001</v>
          </cell>
          <cell r="K612">
            <v>2266.94</v>
          </cell>
          <cell r="L612">
            <v>2.1379999999999999</v>
          </cell>
          <cell r="M612">
            <v>1.5642020200000002E-2</v>
          </cell>
        </row>
        <row r="613">
          <cell r="A613" t="str">
            <v>J H Campbell</v>
          </cell>
          <cell r="C613">
            <v>1</v>
          </cell>
          <cell r="I613">
            <v>0</v>
          </cell>
          <cell r="M613">
            <v>0</v>
          </cell>
        </row>
        <row r="614">
          <cell r="A614" t="str">
            <v>J H Campbell</v>
          </cell>
          <cell r="C614">
            <v>1</v>
          </cell>
          <cell r="I614">
            <v>0</v>
          </cell>
          <cell r="M614">
            <v>0</v>
          </cell>
        </row>
        <row r="615">
          <cell r="A615" t="str">
            <v>J H Campbell</v>
          </cell>
          <cell r="C615">
            <v>1</v>
          </cell>
          <cell r="I615">
            <v>0</v>
          </cell>
          <cell r="M615">
            <v>0</v>
          </cell>
        </row>
        <row r="616">
          <cell r="A616" t="str">
            <v>J H Campbell</v>
          </cell>
          <cell r="C616">
            <v>1</v>
          </cell>
          <cell r="I616">
            <v>0</v>
          </cell>
          <cell r="M616">
            <v>0</v>
          </cell>
        </row>
        <row r="617">
          <cell r="A617" t="str">
            <v>J H Campbell</v>
          </cell>
          <cell r="C617">
            <v>1</v>
          </cell>
          <cell r="I617">
            <v>0</v>
          </cell>
          <cell r="M617">
            <v>0</v>
          </cell>
        </row>
        <row r="618">
          <cell r="A618" t="str">
            <v>J H Campbell</v>
          </cell>
          <cell r="C618">
            <v>1</v>
          </cell>
          <cell r="I618">
            <v>0</v>
          </cell>
          <cell r="M618">
            <v>0</v>
          </cell>
        </row>
        <row r="619">
          <cell r="A619" t="str">
            <v>J H Campbell</v>
          </cell>
          <cell r="C619">
            <v>1</v>
          </cell>
          <cell r="I619">
            <v>0</v>
          </cell>
          <cell r="M619">
            <v>0</v>
          </cell>
        </row>
        <row r="620">
          <cell r="A620" t="str">
            <v>J H Campbell</v>
          </cell>
          <cell r="C620">
            <v>1</v>
          </cell>
          <cell r="I620">
            <v>0</v>
          </cell>
          <cell r="M620">
            <v>0</v>
          </cell>
        </row>
        <row r="621">
          <cell r="A621" t="str">
            <v>J H Campbell</v>
          </cell>
          <cell r="C621">
            <v>1</v>
          </cell>
          <cell r="I621">
            <v>0</v>
          </cell>
          <cell r="M621">
            <v>0</v>
          </cell>
        </row>
        <row r="622">
          <cell r="A622" t="str">
            <v>J H Campbell</v>
          </cell>
          <cell r="C622">
            <v>1</v>
          </cell>
          <cell r="I622">
            <v>0</v>
          </cell>
          <cell r="M622">
            <v>0</v>
          </cell>
        </row>
        <row r="623">
          <cell r="A623" t="str">
            <v>J H Campbell</v>
          </cell>
          <cell r="C623">
            <v>1</v>
          </cell>
          <cell r="I623">
            <v>0</v>
          </cell>
          <cell r="M623">
            <v>0</v>
          </cell>
        </row>
        <row r="624">
          <cell r="A624" t="str">
            <v>J H Campbell</v>
          </cell>
          <cell r="C624">
            <v>1</v>
          </cell>
          <cell r="I624">
            <v>0</v>
          </cell>
          <cell r="M624">
            <v>0</v>
          </cell>
        </row>
        <row r="625">
          <cell r="A625" t="str">
            <v>J H Campbell</v>
          </cell>
          <cell r="C625">
            <v>1</v>
          </cell>
          <cell r="I625">
            <v>0</v>
          </cell>
          <cell r="M625">
            <v>0</v>
          </cell>
        </row>
        <row r="626">
          <cell r="A626" t="str">
            <v>J H Campbell</v>
          </cell>
          <cell r="C626">
            <v>1</v>
          </cell>
          <cell r="I626">
            <v>0</v>
          </cell>
          <cell r="M626">
            <v>0</v>
          </cell>
        </row>
        <row r="627">
          <cell r="A627" t="str">
            <v>J H Campbell</v>
          </cell>
          <cell r="C627">
            <v>1</v>
          </cell>
          <cell r="I627">
            <v>0</v>
          </cell>
          <cell r="M627">
            <v>0</v>
          </cell>
        </row>
        <row r="628">
          <cell r="A628" t="str">
            <v>J H Campbell</v>
          </cell>
          <cell r="C628">
            <v>1</v>
          </cell>
          <cell r="I628">
            <v>0</v>
          </cell>
          <cell r="M628">
            <v>0</v>
          </cell>
        </row>
        <row r="629">
          <cell r="A629" t="str">
            <v>J H Campbell</v>
          </cell>
          <cell r="C629">
            <v>1</v>
          </cell>
          <cell r="I629">
            <v>0</v>
          </cell>
          <cell r="M629">
            <v>0</v>
          </cell>
        </row>
        <row r="630">
          <cell r="A630" t="str">
            <v>J H Campbell</v>
          </cell>
          <cell r="C630">
            <v>1</v>
          </cell>
          <cell r="I630">
            <v>0</v>
          </cell>
          <cell r="M630">
            <v>0</v>
          </cell>
        </row>
        <row r="631">
          <cell r="A631" t="str">
            <v>J H Campbell</v>
          </cell>
          <cell r="C631">
            <v>1</v>
          </cell>
          <cell r="I631">
            <v>0</v>
          </cell>
          <cell r="M631">
            <v>0</v>
          </cell>
        </row>
        <row r="632">
          <cell r="A632" t="str">
            <v>J H Campbell</v>
          </cell>
          <cell r="C632">
            <v>1</v>
          </cell>
          <cell r="I632">
            <v>0</v>
          </cell>
          <cell r="M632">
            <v>0</v>
          </cell>
        </row>
        <row r="633">
          <cell r="A633" t="str">
            <v>J H Campbell</v>
          </cell>
          <cell r="C633">
            <v>1</v>
          </cell>
          <cell r="I633">
            <v>0</v>
          </cell>
          <cell r="M633">
            <v>0</v>
          </cell>
        </row>
        <row r="634">
          <cell r="A634" t="str">
            <v>J H Campbell</v>
          </cell>
          <cell r="C634">
            <v>1</v>
          </cell>
          <cell r="I634">
            <v>0</v>
          </cell>
          <cell r="M634">
            <v>0</v>
          </cell>
        </row>
        <row r="635">
          <cell r="A635" t="str">
            <v>J H Campbell</v>
          </cell>
          <cell r="C635">
            <v>1</v>
          </cell>
          <cell r="I635">
            <v>0</v>
          </cell>
          <cell r="M635">
            <v>0</v>
          </cell>
        </row>
        <row r="636">
          <cell r="A636" t="str">
            <v>J H Campbell</v>
          </cell>
          <cell r="C636">
            <v>1</v>
          </cell>
          <cell r="I636">
            <v>0</v>
          </cell>
          <cell r="M636">
            <v>0</v>
          </cell>
        </row>
        <row r="637">
          <cell r="A637" t="str">
            <v>J H Campbell</v>
          </cell>
          <cell r="C637">
            <v>1</v>
          </cell>
          <cell r="I637">
            <v>0</v>
          </cell>
          <cell r="M637">
            <v>0</v>
          </cell>
        </row>
        <row r="638">
          <cell r="A638" t="str">
            <v>J H Campbell</v>
          </cell>
          <cell r="C638">
            <v>1</v>
          </cell>
          <cell r="I638">
            <v>0</v>
          </cell>
          <cell r="M638">
            <v>0</v>
          </cell>
        </row>
        <row r="639">
          <cell r="A639" t="str">
            <v>J H Campbell</v>
          </cell>
          <cell r="C639">
            <v>1</v>
          </cell>
          <cell r="I639">
            <v>0</v>
          </cell>
          <cell r="M639">
            <v>0</v>
          </cell>
        </row>
        <row r="640">
          <cell r="A640" t="str">
            <v>J H Campbell</v>
          </cell>
          <cell r="C640">
            <v>1</v>
          </cell>
          <cell r="I640">
            <v>0</v>
          </cell>
          <cell r="M640">
            <v>0</v>
          </cell>
        </row>
        <row r="641">
          <cell r="A641" t="str">
            <v>J H Campbell</v>
          </cell>
          <cell r="C641">
            <v>1</v>
          </cell>
          <cell r="I641">
            <v>0</v>
          </cell>
          <cell r="M641">
            <v>0</v>
          </cell>
        </row>
        <row r="642">
          <cell r="A642" t="str">
            <v>J H Campbell</v>
          </cell>
          <cell r="C642">
            <v>1</v>
          </cell>
          <cell r="I642">
            <v>0</v>
          </cell>
          <cell r="M642">
            <v>0</v>
          </cell>
        </row>
        <row r="643">
          <cell r="A643" t="str">
            <v>J H Campbell</v>
          </cell>
          <cell r="C643">
            <v>1</v>
          </cell>
          <cell r="I643">
            <v>0</v>
          </cell>
          <cell r="M643">
            <v>0</v>
          </cell>
        </row>
        <row r="644">
          <cell r="A644" t="str">
            <v>J H Campbell</v>
          </cell>
          <cell r="C644">
            <v>1</v>
          </cell>
          <cell r="I644">
            <v>0</v>
          </cell>
          <cell r="M644">
            <v>0</v>
          </cell>
        </row>
        <row r="645">
          <cell r="A645" t="str">
            <v>J H Campbell</v>
          </cell>
          <cell r="C645">
            <v>1</v>
          </cell>
          <cell r="I645">
            <v>0</v>
          </cell>
          <cell r="M645">
            <v>0</v>
          </cell>
        </row>
        <row r="646">
          <cell r="A646" t="str">
            <v>J H Campbell</v>
          </cell>
          <cell r="C646">
            <v>1</v>
          </cell>
          <cell r="I646">
            <v>0</v>
          </cell>
          <cell r="M646">
            <v>0</v>
          </cell>
        </row>
        <row r="647">
          <cell r="A647" t="str">
            <v>J H Campbell</v>
          </cell>
          <cell r="C647">
            <v>1</v>
          </cell>
          <cell r="I647">
            <v>0</v>
          </cell>
          <cell r="M647">
            <v>0</v>
          </cell>
        </row>
        <row r="648">
          <cell r="A648" t="str">
            <v>J H Campbell</v>
          </cell>
          <cell r="C648">
            <v>1</v>
          </cell>
          <cell r="I648">
            <v>0</v>
          </cell>
          <cell r="M648">
            <v>0</v>
          </cell>
        </row>
        <row r="649">
          <cell r="A649" t="str">
            <v>J H Campbell</v>
          </cell>
          <cell r="C649">
            <v>1</v>
          </cell>
          <cell r="I649">
            <v>0</v>
          </cell>
          <cell r="M649">
            <v>0</v>
          </cell>
        </row>
        <row r="650">
          <cell r="A650" t="str">
            <v>J H Campbell</v>
          </cell>
          <cell r="C650">
            <v>1</v>
          </cell>
          <cell r="I650">
            <v>0</v>
          </cell>
          <cell r="M650">
            <v>0</v>
          </cell>
        </row>
        <row r="651">
          <cell r="A651" t="str">
            <v>J H Campbell</v>
          </cell>
          <cell r="C651">
            <v>1</v>
          </cell>
          <cell r="I651">
            <v>0</v>
          </cell>
          <cell r="M651">
            <v>0</v>
          </cell>
        </row>
        <row r="652">
          <cell r="A652" t="str">
            <v>J H Campbell</v>
          </cell>
          <cell r="C652">
            <v>1</v>
          </cell>
          <cell r="I652">
            <v>0</v>
          </cell>
          <cell r="M652">
            <v>0</v>
          </cell>
        </row>
        <row r="653">
          <cell r="A653" t="str">
            <v>J H Campbell</v>
          </cell>
          <cell r="C653">
            <v>1</v>
          </cell>
          <cell r="I653">
            <v>0</v>
          </cell>
          <cell r="M653">
            <v>0</v>
          </cell>
        </row>
        <row r="654">
          <cell r="A654" t="str">
            <v>J H Campbell</v>
          </cell>
          <cell r="C654">
            <v>1</v>
          </cell>
          <cell r="I654">
            <v>0</v>
          </cell>
          <cell r="M654">
            <v>0</v>
          </cell>
        </row>
        <row r="655">
          <cell r="A655" t="str">
            <v>J H Campbell</v>
          </cell>
          <cell r="C655">
            <v>1</v>
          </cell>
          <cell r="I655">
            <v>0</v>
          </cell>
          <cell r="M655">
            <v>0</v>
          </cell>
        </row>
        <row r="656">
          <cell r="A656" t="str">
            <v>J H Campbell</v>
          </cell>
          <cell r="C656">
            <v>1</v>
          </cell>
          <cell r="I656">
            <v>0</v>
          </cell>
          <cell r="M656">
            <v>0</v>
          </cell>
        </row>
        <row r="657">
          <cell r="A657" t="str">
            <v>J H Campbell</v>
          </cell>
          <cell r="C657">
            <v>1</v>
          </cell>
          <cell r="I657">
            <v>0</v>
          </cell>
          <cell r="M657">
            <v>0</v>
          </cell>
        </row>
        <row r="658">
          <cell r="A658" t="str">
            <v>J H Campbell</v>
          </cell>
          <cell r="C658">
            <v>1</v>
          </cell>
          <cell r="I658">
            <v>0</v>
          </cell>
          <cell r="M658">
            <v>0</v>
          </cell>
        </row>
        <row r="659">
          <cell r="A659" t="str">
            <v>J H Campbell</v>
          </cell>
          <cell r="C659">
            <v>1</v>
          </cell>
          <cell r="I659">
            <v>0</v>
          </cell>
          <cell r="M659">
            <v>0</v>
          </cell>
        </row>
        <row r="660">
          <cell r="A660" t="str">
            <v>J H Campbell</v>
          </cell>
          <cell r="C660">
            <v>1</v>
          </cell>
          <cell r="I660">
            <v>0</v>
          </cell>
          <cell r="M660">
            <v>0</v>
          </cell>
        </row>
        <row r="661">
          <cell r="A661" t="str">
            <v>J H Campbell</v>
          </cell>
          <cell r="C661">
            <v>1</v>
          </cell>
          <cell r="I661">
            <v>8.9499999999999993</v>
          </cell>
          <cell r="J661">
            <v>0</v>
          </cell>
          <cell r="K661">
            <v>107.655</v>
          </cell>
          <cell r="L661">
            <v>2.5000000000000001E-2</v>
          </cell>
          <cell r="M661">
            <v>7.9714999999999994E-4</v>
          </cell>
        </row>
        <row r="662">
          <cell r="A662" t="str">
            <v>J H Campbell</v>
          </cell>
          <cell r="C662">
            <v>1</v>
          </cell>
          <cell r="I662">
            <v>20.100000000000001</v>
          </cell>
          <cell r="J662">
            <v>0.66900000000000004</v>
          </cell>
          <cell r="K662">
            <v>749.53499999999997</v>
          </cell>
          <cell r="L662">
            <v>1.3520000000000001</v>
          </cell>
          <cell r="M662">
            <v>5.103137199999999E-3</v>
          </cell>
        </row>
        <row r="663">
          <cell r="A663" t="str">
            <v>J H Campbell</v>
          </cell>
          <cell r="C663">
            <v>1</v>
          </cell>
          <cell r="I663">
            <v>24</v>
          </cell>
          <cell r="J663">
            <v>7.1459999999999999</v>
          </cell>
          <cell r="K663">
            <v>5835</v>
          </cell>
          <cell r="L663">
            <v>4.8170000000000002</v>
          </cell>
          <cell r="M663">
            <v>5.0096315000000002E-2</v>
          </cell>
        </row>
        <row r="664">
          <cell r="A664" t="str">
            <v>J H Campbell</v>
          </cell>
          <cell r="C664">
            <v>1</v>
          </cell>
          <cell r="I664">
            <v>24</v>
          </cell>
          <cell r="J664">
            <v>8.1839999999999993</v>
          </cell>
          <cell r="K664">
            <v>6578.4</v>
          </cell>
          <cell r="L664">
            <v>4.9589999999999996</v>
          </cell>
          <cell r="M664">
            <v>5.6135691999999994E-2</v>
          </cell>
        </row>
        <row r="665">
          <cell r="A665" t="str">
            <v>J H Campbell</v>
          </cell>
          <cell r="C665">
            <v>1</v>
          </cell>
          <cell r="I665">
            <v>24</v>
          </cell>
          <cell r="J665">
            <v>8.0039999999999996</v>
          </cell>
          <cell r="K665">
            <v>6594.7</v>
          </cell>
          <cell r="L665">
            <v>5.0149999999999997</v>
          </cell>
          <cell r="M665">
            <v>5.5275682999999985E-2</v>
          </cell>
        </row>
        <row r="666">
          <cell r="A666" t="str">
            <v>J H Campbell</v>
          </cell>
          <cell r="C666">
            <v>1</v>
          </cell>
          <cell r="I666">
            <v>15.85</v>
          </cell>
          <cell r="J666">
            <v>4.6289999999999996</v>
          </cell>
          <cell r="K666">
            <v>3890.45</v>
          </cell>
          <cell r="L666">
            <v>3.008</v>
          </cell>
          <cell r="M666">
            <v>3.3590822499999999E-2</v>
          </cell>
        </row>
        <row r="667">
          <cell r="A667" t="str">
            <v>J H Campbell</v>
          </cell>
          <cell r="C667">
            <v>1</v>
          </cell>
          <cell r="I667">
            <v>0</v>
          </cell>
          <cell r="M667">
            <v>0</v>
          </cell>
        </row>
        <row r="668">
          <cell r="A668" t="str">
            <v>J H Campbell</v>
          </cell>
          <cell r="C668">
            <v>1</v>
          </cell>
          <cell r="I668">
            <v>0</v>
          </cell>
          <cell r="M668">
            <v>0</v>
          </cell>
        </row>
        <row r="669">
          <cell r="A669" t="str">
            <v>J H Campbell</v>
          </cell>
          <cell r="C669">
            <v>1</v>
          </cell>
          <cell r="I669">
            <v>0</v>
          </cell>
          <cell r="M669">
            <v>0</v>
          </cell>
        </row>
        <row r="670">
          <cell r="A670" t="str">
            <v>J H Campbell</v>
          </cell>
          <cell r="C670">
            <v>1</v>
          </cell>
          <cell r="I670">
            <v>0</v>
          </cell>
          <cell r="M670">
            <v>0</v>
          </cell>
        </row>
        <row r="671">
          <cell r="A671" t="str">
            <v>J H Campbell</v>
          </cell>
          <cell r="C671">
            <v>1</v>
          </cell>
          <cell r="I671">
            <v>0</v>
          </cell>
          <cell r="M671">
            <v>0</v>
          </cell>
        </row>
        <row r="672">
          <cell r="A672" t="str">
            <v>J H Campbell</v>
          </cell>
          <cell r="C672">
            <v>1</v>
          </cell>
          <cell r="I672">
            <v>0</v>
          </cell>
          <cell r="M672">
            <v>0</v>
          </cell>
        </row>
        <row r="673">
          <cell r="A673" t="str">
            <v>J H Campbell</v>
          </cell>
          <cell r="C673">
            <v>1</v>
          </cell>
          <cell r="I673">
            <v>0</v>
          </cell>
          <cell r="M673">
            <v>0</v>
          </cell>
        </row>
        <row r="674">
          <cell r="A674" t="str">
            <v>J H Campbell</v>
          </cell>
          <cell r="C674">
            <v>1</v>
          </cell>
          <cell r="I674">
            <v>0</v>
          </cell>
          <cell r="M674">
            <v>0</v>
          </cell>
        </row>
        <row r="675">
          <cell r="A675" t="str">
            <v>J H Campbell</v>
          </cell>
          <cell r="C675">
            <v>1</v>
          </cell>
          <cell r="I675">
            <v>0</v>
          </cell>
          <cell r="M675">
            <v>0</v>
          </cell>
        </row>
        <row r="676">
          <cell r="A676" t="str">
            <v>J H Campbell</v>
          </cell>
          <cell r="C676">
            <v>1</v>
          </cell>
          <cell r="I676">
            <v>0</v>
          </cell>
          <cell r="M676">
            <v>0</v>
          </cell>
        </row>
        <row r="677">
          <cell r="A677" t="str">
            <v>J H Campbell</v>
          </cell>
          <cell r="C677">
            <v>1</v>
          </cell>
          <cell r="I677">
            <v>0</v>
          </cell>
          <cell r="M677">
            <v>0</v>
          </cell>
        </row>
        <row r="678">
          <cell r="A678" t="str">
            <v>J H Campbell</v>
          </cell>
          <cell r="C678">
            <v>1</v>
          </cell>
          <cell r="I678">
            <v>0</v>
          </cell>
          <cell r="M678">
            <v>0</v>
          </cell>
        </row>
        <row r="679">
          <cell r="A679" t="str">
            <v>J H Campbell</v>
          </cell>
          <cell r="C679">
            <v>1</v>
          </cell>
          <cell r="I679">
            <v>0</v>
          </cell>
          <cell r="M679">
            <v>0</v>
          </cell>
        </row>
        <row r="680">
          <cell r="A680" t="str">
            <v>J H Campbell</v>
          </cell>
          <cell r="C680">
            <v>1</v>
          </cell>
          <cell r="I680">
            <v>0</v>
          </cell>
          <cell r="M680">
            <v>0</v>
          </cell>
        </row>
        <row r="681">
          <cell r="A681" t="str">
            <v>J H Campbell</v>
          </cell>
          <cell r="C681">
            <v>1</v>
          </cell>
          <cell r="I681">
            <v>0</v>
          </cell>
          <cell r="M681">
            <v>0</v>
          </cell>
        </row>
        <row r="682">
          <cell r="A682" t="str">
            <v>J H Campbell</v>
          </cell>
          <cell r="C682">
            <v>1</v>
          </cell>
          <cell r="I682">
            <v>0</v>
          </cell>
          <cell r="M682">
            <v>0</v>
          </cell>
        </row>
        <row r="683">
          <cell r="A683" t="str">
            <v>J H Campbell</v>
          </cell>
          <cell r="C683">
            <v>1</v>
          </cell>
          <cell r="I683">
            <v>0</v>
          </cell>
          <cell r="M683">
            <v>0</v>
          </cell>
        </row>
        <row r="684">
          <cell r="A684" t="str">
            <v>J H Campbell</v>
          </cell>
          <cell r="C684">
            <v>1</v>
          </cell>
          <cell r="I684">
            <v>0</v>
          </cell>
          <cell r="M684">
            <v>0</v>
          </cell>
        </row>
        <row r="685">
          <cell r="A685" t="str">
            <v>J H Campbell</v>
          </cell>
          <cell r="C685">
            <v>1</v>
          </cell>
          <cell r="I685">
            <v>0</v>
          </cell>
          <cell r="M685">
            <v>0</v>
          </cell>
        </row>
        <row r="686">
          <cell r="A686" t="str">
            <v>J H Campbell</v>
          </cell>
          <cell r="C686">
            <v>1</v>
          </cell>
          <cell r="I686">
            <v>11.4</v>
          </cell>
          <cell r="J686">
            <v>0</v>
          </cell>
          <cell r="K686">
            <v>156.1</v>
          </cell>
          <cell r="L686">
            <v>4.9000000000000002E-2</v>
          </cell>
          <cell r="M686">
            <v>2.3189600000000002E-4</v>
          </cell>
        </row>
        <row r="687">
          <cell r="A687" t="str">
            <v>J H Campbell</v>
          </cell>
          <cell r="C687">
            <v>1</v>
          </cell>
          <cell r="I687">
            <v>24</v>
          </cell>
          <cell r="J687">
            <v>0.307</v>
          </cell>
          <cell r="K687">
            <v>987.8</v>
          </cell>
          <cell r="L687">
            <v>1.345</v>
          </cell>
          <cell r="M687">
            <v>6.1254083000000003E-3</v>
          </cell>
        </row>
        <row r="688">
          <cell r="A688" t="str">
            <v>J H Campbell</v>
          </cell>
          <cell r="C688">
            <v>1</v>
          </cell>
        </row>
        <row r="689">
          <cell r="A689" t="str">
            <v>J H Campbell</v>
          </cell>
          <cell r="C689">
            <v>1</v>
          </cell>
        </row>
        <row r="690">
          <cell r="A690" t="str">
            <v>J H Campbell</v>
          </cell>
          <cell r="C690">
            <v>1</v>
          </cell>
        </row>
        <row r="691">
          <cell r="A691" t="str">
            <v>J H Campbell</v>
          </cell>
          <cell r="C691">
            <v>1</v>
          </cell>
        </row>
        <row r="692">
          <cell r="A692" t="str">
            <v>J H Campbell</v>
          </cell>
          <cell r="C692">
            <v>1</v>
          </cell>
        </row>
        <row r="693">
          <cell r="A693" t="str">
            <v>J H Campbell</v>
          </cell>
          <cell r="C693">
            <v>1</v>
          </cell>
        </row>
        <row r="694">
          <cell r="A694" t="str">
            <v>J H Campbell</v>
          </cell>
          <cell r="C694">
            <v>1</v>
          </cell>
        </row>
        <row r="695">
          <cell r="A695" t="str">
            <v>J H Campbell</v>
          </cell>
          <cell r="C695">
            <v>1</v>
          </cell>
        </row>
        <row r="696">
          <cell r="A696" t="str">
            <v>J H Campbell</v>
          </cell>
          <cell r="C696">
            <v>1</v>
          </cell>
        </row>
        <row r="697">
          <cell r="A697" t="str">
            <v>J H Campbell</v>
          </cell>
          <cell r="C697">
            <v>1</v>
          </cell>
        </row>
        <row r="698">
          <cell r="A698" t="str">
            <v>J H Campbell</v>
          </cell>
          <cell r="C698">
            <v>1</v>
          </cell>
        </row>
        <row r="699">
          <cell r="A699" t="str">
            <v>J H Campbell</v>
          </cell>
          <cell r="C699">
            <v>1</v>
          </cell>
        </row>
        <row r="700">
          <cell r="A700" t="str">
            <v>J H Campbell</v>
          </cell>
          <cell r="C700">
            <v>1</v>
          </cell>
        </row>
        <row r="701">
          <cell r="A701" t="str">
            <v>J H Campbell</v>
          </cell>
          <cell r="C701">
            <v>1</v>
          </cell>
        </row>
        <row r="702">
          <cell r="A702" t="str">
            <v>J H Campbell</v>
          </cell>
          <cell r="C702">
            <v>1</v>
          </cell>
        </row>
        <row r="703">
          <cell r="A703" t="str">
            <v>J H Campbell</v>
          </cell>
          <cell r="C703">
            <v>1</v>
          </cell>
        </row>
        <row r="704">
          <cell r="A704" t="str">
            <v>J H Campbell</v>
          </cell>
          <cell r="C704">
            <v>1</v>
          </cell>
        </row>
        <row r="705">
          <cell r="A705" t="str">
            <v>J H Campbell</v>
          </cell>
          <cell r="C705">
            <v>1</v>
          </cell>
        </row>
        <row r="706">
          <cell r="A706" t="str">
            <v>J H Campbell</v>
          </cell>
          <cell r="C706">
            <v>1</v>
          </cell>
        </row>
        <row r="707">
          <cell r="A707" t="str">
            <v>J H Campbell</v>
          </cell>
          <cell r="C707">
            <v>1</v>
          </cell>
        </row>
        <row r="708">
          <cell r="A708" t="str">
            <v>J H Campbell</v>
          </cell>
          <cell r="C708">
            <v>1</v>
          </cell>
        </row>
        <row r="709">
          <cell r="A709" t="str">
            <v>J H Campbell</v>
          </cell>
          <cell r="C709">
            <v>1</v>
          </cell>
        </row>
        <row r="710">
          <cell r="A710" t="str">
            <v>J H Campbell</v>
          </cell>
          <cell r="C710">
            <v>1</v>
          </cell>
        </row>
        <row r="711">
          <cell r="A711" t="str">
            <v>J H Campbell</v>
          </cell>
          <cell r="C711">
            <v>1</v>
          </cell>
        </row>
        <row r="712">
          <cell r="A712" t="str">
            <v>J H Campbell</v>
          </cell>
          <cell r="C712">
            <v>1</v>
          </cell>
        </row>
        <row r="713">
          <cell r="A713" t="str">
            <v>J H Campbell</v>
          </cell>
          <cell r="C713">
            <v>1</v>
          </cell>
        </row>
        <row r="714">
          <cell r="A714" t="str">
            <v>J H Campbell</v>
          </cell>
          <cell r="C714">
            <v>1</v>
          </cell>
        </row>
        <row r="715">
          <cell r="A715" t="str">
            <v>J H Campbell</v>
          </cell>
          <cell r="C715">
            <v>1</v>
          </cell>
        </row>
        <row r="716">
          <cell r="A716" t="str">
            <v>J H Campbell</v>
          </cell>
          <cell r="C716">
            <v>1</v>
          </cell>
        </row>
        <row r="717">
          <cell r="A717" t="str">
            <v>J H Campbell</v>
          </cell>
          <cell r="C717">
            <v>1</v>
          </cell>
        </row>
        <row r="718">
          <cell r="A718" t="str">
            <v>J H Campbell</v>
          </cell>
          <cell r="C718">
            <v>1</v>
          </cell>
        </row>
        <row r="719">
          <cell r="A719" t="str">
            <v>J H Campbell</v>
          </cell>
          <cell r="C719">
            <v>1</v>
          </cell>
        </row>
        <row r="720">
          <cell r="A720" t="str">
            <v>J H Campbell</v>
          </cell>
          <cell r="C720">
            <v>1</v>
          </cell>
        </row>
        <row r="721">
          <cell r="A721" t="str">
            <v>J H Campbell</v>
          </cell>
          <cell r="C721">
            <v>1</v>
          </cell>
        </row>
        <row r="722">
          <cell r="A722" t="str">
            <v>J H Campbell</v>
          </cell>
          <cell r="C722">
            <v>1</v>
          </cell>
        </row>
        <row r="723">
          <cell r="A723" t="str">
            <v>J H Campbell</v>
          </cell>
          <cell r="C723">
            <v>1</v>
          </cell>
        </row>
        <row r="724">
          <cell r="A724" t="str">
            <v>J H Campbell</v>
          </cell>
          <cell r="C724">
            <v>1</v>
          </cell>
        </row>
        <row r="725">
          <cell r="A725" t="str">
            <v>J H Campbell</v>
          </cell>
          <cell r="C725">
            <v>1</v>
          </cell>
        </row>
        <row r="726">
          <cell r="A726" t="str">
            <v>J H Campbell</v>
          </cell>
          <cell r="C726">
            <v>1</v>
          </cell>
        </row>
        <row r="727">
          <cell r="A727" t="str">
            <v>J H Campbell</v>
          </cell>
          <cell r="C727">
            <v>1</v>
          </cell>
        </row>
        <row r="728">
          <cell r="A728" t="str">
            <v>J H Campbell</v>
          </cell>
          <cell r="C728">
            <v>1</v>
          </cell>
        </row>
        <row r="729">
          <cell r="A729" t="str">
            <v>J H Campbell</v>
          </cell>
          <cell r="C729">
            <v>1</v>
          </cell>
        </row>
        <row r="730">
          <cell r="A730" t="str">
            <v>J H Campbell</v>
          </cell>
          <cell r="C730">
            <v>1</v>
          </cell>
        </row>
        <row r="731">
          <cell r="A731" t="str">
            <v>J H Campbell</v>
          </cell>
          <cell r="C731">
            <v>1</v>
          </cell>
        </row>
        <row r="732">
          <cell r="A732" t="str">
            <v>J H Campbell</v>
          </cell>
          <cell r="C732">
            <v>1</v>
          </cell>
        </row>
        <row r="733">
          <cell r="A733" t="str">
            <v>J H Campbell</v>
          </cell>
          <cell r="C733">
            <v>1</v>
          </cell>
        </row>
        <row r="734">
          <cell r="A734" t="str">
            <v>J H Campbell</v>
          </cell>
          <cell r="C734">
            <v>1</v>
          </cell>
        </row>
        <row r="735">
          <cell r="A735" t="str">
            <v>J H Campbell</v>
          </cell>
          <cell r="C735">
            <v>2</v>
          </cell>
          <cell r="I735">
            <v>0</v>
          </cell>
          <cell r="M735">
            <v>0</v>
          </cell>
        </row>
        <row r="736">
          <cell r="A736" t="str">
            <v>J H Campbell</v>
          </cell>
          <cell r="C736">
            <v>2</v>
          </cell>
          <cell r="I736">
            <v>0</v>
          </cell>
          <cell r="M736">
            <v>0</v>
          </cell>
        </row>
        <row r="737">
          <cell r="A737" t="str">
            <v>J H Campbell</v>
          </cell>
          <cell r="C737">
            <v>2</v>
          </cell>
          <cell r="I737">
            <v>0</v>
          </cell>
          <cell r="M737">
            <v>0</v>
          </cell>
        </row>
        <row r="738">
          <cell r="A738" t="str">
            <v>J H Campbell</v>
          </cell>
          <cell r="C738">
            <v>2</v>
          </cell>
          <cell r="I738">
            <v>0</v>
          </cell>
          <cell r="M738">
            <v>0</v>
          </cell>
        </row>
        <row r="739">
          <cell r="A739" t="str">
            <v>J H Campbell</v>
          </cell>
          <cell r="C739">
            <v>2</v>
          </cell>
          <cell r="I739">
            <v>0</v>
          </cell>
          <cell r="M739">
            <v>0</v>
          </cell>
        </row>
        <row r="740">
          <cell r="A740" t="str">
            <v>J H Campbell</v>
          </cell>
          <cell r="C740">
            <v>2</v>
          </cell>
          <cell r="I740">
            <v>0</v>
          </cell>
          <cell r="M740">
            <v>0</v>
          </cell>
        </row>
        <row r="741">
          <cell r="A741" t="str">
            <v>J H Campbell</v>
          </cell>
          <cell r="C741">
            <v>2</v>
          </cell>
          <cell r="I741">
            <v>0</v>
          </cell>
          <cell r="M741">
            <v>0</v>
          </cell>
        </row>
        <row r="742">
          <cell r="A742" t="str">
            <v>J H Campbell</v>
          </cell>
          <cell r="C742">
            <v>2</v>
          </cell>
          <cell r="I742">
            <v>0</v>
          </cell>
          <cell r="M742">
            <v>0</v>
          </cell>
        </row>
        <row r="743">
          <cell r="A743" t="str">
            <v>J H Campbell</v>
          </cell>
          <cell r="C743">
            <v>2</v>
          </cell>
          <cell r="I743">
            <v>0</v>
          </cell>
          <cell r="M743">
            <v>0</v>
          </cell>
        </row>
        <row r="744">
          <cell r="A744" t="str">
            <v>J H Campbell</v>
          </cell>
          <cell r="C744">
            <v>2</v>
          </cell>
          <cell r="I744">
            <v>0</v>
          </cell>
          <cell r="M744">
            <v>0</v>
          </cell>
        </row>
        <row r="745">
          <cell r="A745" t="str">
            <v>J H Campbell</v>
          </cell>
          <cell r="C745">
            <v>2</v>
          </cell>
          <cell r="I745">
            <v>0</v>
          </cell>
          <cell r="M745">
            <v>0</v>
          </cell>
        </row>
        <row r="746">
          <cell r="A746" t="str">
            <v>J H Campbell</v>
          </cell>
          <cell r="C746">
            <v>2</v>
          </cell>
          <cell r="I746">
            <v>0</v>
          </cell>
          <cell r="M746">
            <v>0</v>
          </cell>
        </row>
        <row r="747">
          <cell r="A747" t="str">
            <v>J H Campbell</v>
          </cell>
          <cell r="C747">
            <v>2</v>
          </cell>
          <cell r="I747">
            <v>0</v>
          </cell>
          <cell r="M747">
            <v>0</v>
          </cell>
        </row>
        <row r="748">
          <cell r="A748" t="str">
            <v>J H Campbell</v>
          </cell>
          <cell r="C748">
            <v>2</v>
          </cell>
          <cell r="I748">
            <v>0</v>
          </cell>
          <cell r="M748">
            <v>0</v>
          </cell>
        </row>
        <row r="749">
          <cell r="A749" t="str">
            <v>J H Campbell</v>
          </cell>
          <cell r="C749">
            <v>2</v>
          </cell>
          <cell r="I749">
            <v>0</v>
          </cell>
          <cell r="M749">
            <v>0</v>
          </cell>
        </row>
        <row r="750">
          <cell r="A750" t="str">
            <v>J H Campbell</v>
          </cell>
          <cell r="C750">
            <v>2</v>
          </cell>
          <cell r="I750">
            <v>0</v>
          </cell>
          <cell r="M750">
            <v>0</v>
          </cell>
        </row>
        <row r="751">
          <cell r="A751" t="str">
            <v>J H Campbell</v>
          </cell>
          <cell r="C751">
            <v>2</v>
          </cell>
          <cell r="I751">
            <v>0</v>
          </cell>
          <cell r="M751">
            <v>0</v>
          </cell>
        </row>
        <row r="752">
          <cell r="A752" t="str">
            <v>J H Campbell</v>
          </cell>
          <cell r="C752">
            <v>2</v>
          </cell>
          <cell r="I752">
            <v>0</v>
          </cell>
          <cell r="M752">
            <v>0</v>
          </cell>
        </row>
        <row r="753">
          <cell r="A753" t="str">
            <v>J H Campbell</v>
          </cell>
          <cell r="C753">
            <v>2</v>
          </cell>
          <cell r="I753">
            <v>0</v>
          </cell>
          <cell r="M753">
            <v>0</v>
          </cell>
        </row>
        <row r="754">
          <cell r="A754" t="str">
            <v>J H Campbell</v>
          </cell>
          <cell r="C754">
            <v>2</v>
          </cell>
          <cell r="I754">
            <v>0</v>
          </cell>
          <cell r="M754">
            <v>0</v>
          </cell>
        </row>
        <row r="755">
          <cell r="A755" t="str">
            <v>J H Campbell</v>
          </cell>
          <cell r="C755">
            <v>2</v>
          </cell>
          <cell r="I755">
            <v>0</v>
          </cell>
          <cell r="M755">
            <v>0</v>
          </cell>
        </row>
        <row r="756">
          <cell r="A756" t="str">
            <v>J H Campbell</v>
          </cell>
          <cell r="C756">
            <v>2</v>
          </cell>
          <cell r="I756">
            <v>0</v>
          </cell>
          <cell r="M756">
            <v>0</v>
          </cell>
        </row>
        <row r="757">
          <cell r="A757" t="str">
            <v>J H Campbell</v>
          </cell>
          <cell r="C757">
            <v>2</v>
          </cell>
          <cell r="I757">
            <v>0</v>
          </cell>
          <cell r="M757">
            <v>0</v>
          </cell>
        </row>
        <row r="758">
          <cell r="A758" t="str">
            <v>J H Campbell</v>
          </cell>
          <cell r="C758">
            <v>2</v>
          </cell>
          <cell r="I758">
            <v>0</v>
          </cell>
          <cell r="M758">
            <v>0</v>
          </cell>
        </row>
        <row r="759">
          <cell r="A759" t="str">
            <v>J H Campbell</v>
          </cell>
          <cell r="C759">
            <v>2</v>
          </cell>
          <cell r="I759">
            <v>0</v>
          </cell>
          <cell r="M759">
            <v>0</v>
          </cell>
        </row>
        <row r="760">
          <cell r="A760" t="str">
            <v>J H Campbell</v>
          </cell>
          <cell r="C760">
            <v>2</v>
          </cell>
          <cell r="I760">
            <v>0</v>
          </cell>
          <cell r="M760">
            <v>0</v>
          </cell>
        </row>
        <row r="761">
          <cell r="A761" t="str">
            <v>J H Campbell</v>
          </cell>
          <cell r="C761">
            <v>2</v>
          </cell>
          <cell r="I761">
            <v>0</v>
          </cell>
          <cell r="M761">
            <v>0</v>
          </cell>
        </row>
        <row r="762">
          <cell r="A762" t="str">
            <v>J H Campbell</v>
          </cell>
          <cell r="C762">
            <v>2</v>
          </cell>
          <cell r="I762">
            <v>0</v>
          </cell>
          <cell r="M762">
            <v>0</v>
          </cell>
        </row>
        <row r="763">
          <cell r="A763" t="str">
            <v>J H Campbell</v>
          </cell>
          <cell r="C763">
            <v>2</v>
          </cell>
          <cell r="I763">
            <v>0</v>
          </cell>
          <cell r="M763">
            <v>0</v>
          </cell>
        </row>
        <row r="764">
          <cell r="A764" t="str">
            <v>J H Campbell</v>
          </cell>
          <cell r="C764">
            <v>2</v>
          </cell>
          <cell r="I764">
            <v>0</v>
          </cell>
          <cell r="M764">
            <v>0</v>
          </cell>
        </row>
        <row r="765">
          <cell r="A765" t="str">
            <v>J H Campbell</v>
          </cell>
          <cell r="C765">
            <v>2</v>
          </cell>
          <cell r="I765">
            <v>0</v>
          </cell>
          <cell r="M765">
            <v>0</v>
          </cell>
        </row>
        <row r="766">
          <cell r="A766" t="str">
            <v>J H Campbell</v>
          </cell>
          <cell r="C766">
            <v>2</v>
          </cell>
          <cell r="I766">
            <v>0</v>
          </cell>
          <cell r="M766">
            <v>0</v>
          </cell>
        </row>
        <row r="767">
          <cell r="A767" t="str">
            <v>J H Campbell</v>
          </cell>
          <cell r="C767">
            <v>2</v>
          </cell>
          <cell r="I767">
            <v>0</v>
          </cell>
          <cell r="M767">
            <v>0</v>
          </cell>
        </row>
        <row r="768">
          <cell r="A768" t="str">
            <v>J H Campbell</v>
          </cell>
          <cell r="C768">
            <v>2</v>
          </cell>
          <cell r="I768">
            <v>3.43</v>
          </cell>
          <cell r="J768">
            <v>0</v>
          </cell>
          <cell r="K768">
            <v>52.718000000000004</v>
          </cell>
          <cell r="L768">
            <v>0</v>
          </cell>
          <cell r="M768">
            <v>0</v>
          </cell>
        </row>
        <row r="769">
          <cell r="A769" t="str">
            <v>J H Campbell</v>
          </cell>
          <cell r="C769">
            <v>2</v>
          </cell>
          <cell r="I769">
            <v>16.57</v>
          </cell>
          <cell r="J769">
            <v>9.2999999999999999E-2</v>
          </cell>
          <cell r="K769">
            <v>451.20699999999999</v>
          </cell>
          <cell r="L769">
            <v>0.2</v>
          </cell>
          <cell r="M769">
            <v>1.2799492999999999E-3</v>
          </cell>
        </row>
        <row r="770">
          <cell r="A770" t="str">
            <v>J H Campbell</v>
          </cell>
          <cell r="C770">
            <v>2</v>
          </cell>
          <cell r="I770">
            <v>15.15</v>
          </cell>
          <cell r="J770">
            <v>0.186</v>
          </cell>
          <cell r="K770">
            <v>559.30999999999995</v>
          </cell>
          <cell r="L770">
            <v>0.434</v>
          </cell>
          <cell r="M770">
            <v>1.4030141999999998E-3</v>
          </cell>
        </row>
        <row r="771">
          <cell r="A771" t="str">
            <v>J H Campbell</v>
          </cell>
          <cell r="C771">
            <v>2</v>
          </cell>
          <cell r="I771">
            <v>24</v>
          </cell>
          <cell r="J771">
            <v>5.1909999999999998</v>
          </cell>
          <cell r="K771">
            <v>4396.1000000000004</v>
          </cell>
          <cell r="L771">
            <v>2.7349999999999999</v>
          </cell>
          <cell r="M771">
            <v>6.5670254999999997E-2</v>
          </cell>
        </row>
        <row r="772">
          <cell r="A772" t="str">
            <v>J H Campbell</v>
          </cell>
          <cell r="C772">
            <v>2</v>
          </cell>
          <cell r="I772">
            <v>24</v>
          </cell>
          <cell r="J772">
            <v>5.9630000000000001</v>
          </cell>
          <cell r="K772">
            <v>5006.8999999999996</v>
          </cell>
          <cell r="L772">
            <v>1.2210000000000001</v>
          </cell>
          <cell r="M772">
            <v>7.3897184999999976E-2</v>
          </cell>
        </row>
        <row r="773">
          <cell r="A773" t="str">
            <v>J H Campbell</v>
          </cell>
          <cell r="C773">
            <v>2</v>
          </cell>
          <cell r="I773">
            <v>24</v>
          </cell>
          <cell r="J773">
            <v>6.5410000000000004</v>
          </cell>
          <cell r="K773">
            <v>5006.2</v>
          </cell>
          <cell r="L773">
            <v>1.284</v>
          </cell>
          <cell r="M773">
            <v>3.0068904E-2</v>
          </cell>
        </row>
        <row r="774">
          <cell r="A774" t="str">
            <v>J H Campbell</v>
          </cell>
          <cell r="C774">
            <v>2</v>
          </cell>
          <cell r="I774">
            <v>24</v>
          </cell>
          <cell r="J774">
            <v>6.39</v>
          </cell>
          <cell r="K774">
            <v>5086.8999999999996</v>
          </cell>
          <cell r="L774">
            <v>1.294</v>
          </cell>
          <cell r="M774">
            <v>1.9143971999999999E-2</v>
          </cell>
        </row>
        <row r="775">
          <cell r="A775" t="str">
            <v>J H Campbell</v>
          </cell>
          <cell r="C775">
            <v>2</v>
          </cell>
          <cell r="I775">
            <v>24</v>
          </cell>
          <cell r="J775">
            <v>6.1340000000000003</v>
          </cell>
          <cell r="K775">
            <v>5137.3999999999996</v>
          </cell>
          <cell r="L775">
            <v>1.31</v>
          </cell>
          <cell r="M775">
            <v>1.8962137999999996E-2</v>
          </cell>
        </row>
        <row r="776">
          <cell r="A776" t="str">
            <v>J H Campbell</v>
          </cell>
          <cell r="C776">
            <v>2</v>
          </cell>
          <cell r="I776">
            <v>24</v>
          </cell>
          <cell r="J776">
            <v>6.0140000000000002</v>
          </cell>
          <cell r="K776">
            <v>5092.3</v>
          </cell>
          <cell r="L776">
            <v>2.1160000000000001</v>
          </cell>
          <cell r="M776">
            <v>2.6520214E-2</v>
          </cell>
        </row>
        <row r="777">
          <cell r="A777" t="str">
            <v>J H Campbell</v>
          </cell>
          <cell r="C777">
            <v>2</v>
          </cell>
          <cell r="I777">
            <v>10.75</v>
          </cell>
          <cell r="J777">
            <v>2.4159999999999999</v>
          </cell>
          <cell r="K777">
            <v>2037.65</v>
          </cell>
          <cell r="L777">
            <v>1.25</v>
          </cell>
          <cell r="M777">
            <v>1.2384076000000003E-2</v>
          </cell>
        </row>
        <row r="778">
          <cell r="A778" t="str">
            <v>J H Campbell</v>
          </cell>
          <cell r="C778">
            <v>2</v>
          </cell>
          <cell r="I778">
            <v>0</v>
          </cell>
          <cell r="M778">
            <v>0</v>
          </cell>
        </row>
        <row r="779">
          <cell r="A779" t="str">
            <v>J H Campbell</v>
          </cell>
          <cell r="C779">
            <v>2</v>
          </cell>
          <cell r="I779">
            <v>0</v>
          </cell>
          <cell r="M779">
            <v>0</v>
          </cell>
        </row>
        <row r="780">
          <cell r="A780" t="str">
            <v>J H Campbell</v>
          </cell>
          <cell r="C780">
            <v>2</v>
          </cell>
          <cell r="I780">
            <v>0</v>
          </cell>
          <cell r="M780">
            <v>0</v>
          </cell>
        </row>
        <row r="781">
          <cell r="A781" t="str">
            <v>J H Campbell</v>
          </cell>
          <cell r="C781">
            <v>2</v>
          </cell>
          <cell r="I781">
            <v>0</v>
          </cell>
          <cell r="M781">
            <v>0</v>
          </cell>
        </row>
        <row r="782">
          <cell r="A782" t="str">
            <v>J H Campbell</v>
          </cell>
          <cell r="C782">
            <v>2</v>
          </cell>
          <cell r="I782">
            <v>0</v>
          </cell>
          <cell r="M782">
            <v>0</v>
          </cell>
        </row>
        <row r="783">
          <cell r="A783" t="str">
            <v>J H Campbell</v>
          </cell>
          <cell r="C783">
            <v>2</v>
          </cell>
          <cell r="I783">
            <v>0</v>
          </cell>
          <cell r="M783">
            <v>0</v>
          </cell>
        </row>
        <row r="784">
          <cell r="A784" t="str">
            <v>J H Campbell</v>
          </cell>
          <cell r="C784">
            <v>2</v>
          </cell>
          <cell r="I784">
            <v>0</v>
          </cell>
          <cell r="M784">
            <v>0</v>
          </cell>
        </row>
        <row r="785">
          <cell r="A785" t="str">
            <v>J H Campbell</v>
          </cell>
          <cell r="C785">
            <v>2</v>
          </cell>
          <cell r="I785">
            <v>0</v>
          </cell>
          <cell r="M785">
            <v>0</v>
          </cell>
        </row>
        <row r="786">
          <cell r="A786" t="str">
            <v>J H Campbell</v>
          </cell>
          <cell r="C786">
            <v>2</v>
          </cell>
          <cell r="I786">
            <v>0</v>
          </cell>
          <cell r="M786">
            <v>0</v>
          </cell>
        </row>
        <row r="787">
          <cell r="A787" t="str">
            <v>J H Campbell</v>
          </cell>
          <cell r="C787">
            <v>2</v>
          </cell>
          <cell r="I787">
            <v>0</v>
          </cell>
          <cell r="M787">
            <v>0</v>
          </cell>
        </row>
        <row r="788">
          <cell r="A788" t="str">
            <v>J H Campbell</v>
          </cell>
          <cell r="C788">
            <v>2</v>
          </cell>
          <cell r="I788">
            <v>0</v>
          </cell>
          <cell r="M788">
            <v>0</v>
          </cell>
        </row>
        <row r="789">
          <cell r="A789" t="str">
            <v>J H Campbell</v>
          </cell>
          <cell r="C789">
            <v>2</v>
          </cell>
          <cell r="I789">
            <v>0</v>
          </cell>
          <cell r="M789">
            <v>0</v>
          </cell>
        </row>
        <row r="790">
          <cell r="A790" t="str">
            <v>J H Campbell</v>
          </cell>
          <cell r="C790">
            <v>2</v>
          </cell>
          <cell r="I790">
            <v>0</v>
          </cell>
          <cell r="M790">
            <v>0</v>
          </cell>
        </row>
        <row r="791">
          <cell r="A791" t="str">
            <v>J H Campbell</v>
          </cell>
          <cell r="C791">
            <v>2</v>
          </cell>
          <cell r="I791">
            <v>0</v>
          </cell>
          <cell r="M791">
            <v>0</v>
          </cell>
        </row>
        <row r="792">
          <cell r="A792" t="str">
            <v>J H Campbell</v>
          </cell>
          <cell r="C792">
            <v>2</v>
          </cell>
          <cell r="I792">
            <v>0</v>
          </cell>
          <cell r="M792">
            <v>0</v>
          </cell>
        </row>
        <row r="793">
          <cell r="A793" t="str">
            <v>J H Campbell</v>
          </cell>
          <cell r="C793">
            <v>2</v>
          </cell>
          <cell r="I793">
            <v>0</v>
          </cell>
          <cell r="M793">
            <v>0</v>
          </cell>
        </row>
        <row r="794">
          <cell r="A794" t="str">
            <v>J H Campbell</v>
          </cell>
          <cell r="C794">
            <v>2</v>
          </cell>
          <cell r="I794">
            <v>0</v>
          </cell>
          <cell r="M794">
            <v>0</v>
          </cell>
        </row>
        <row r="795">
          <cell r="A795" t="str">
            <v>J H Campbell</v>
          </cell>
          <cell r="C795">
            <v>2</v>
          </cell>
          <cell r="I795">
            <v>0</v>
          </cell>
          <cell r="M795">
            <v>0</v>
          </cell>
        </row>
        <row r="796">
          <cell r="A796" t="str">
            <v>J H Campbell</v>
          </cell>
          <cell r="C796">
            <v>2</v>
          </cell>
          <cell r="I796">
            <v>0</v>
          </cell>
          <cell r="M796">
            <v>0</v>
          </cell>
        </row>
        <row r="797">
          <cell r="A797" t="str">
            <v>J H Campbell</v>
          </cell>
          <cell r="C797">
            <v>2</v>
          </cell>
          <cell r="I797">
            <v>0</v>
          </cell>
          <cell r="M797">
            <v>0</v>
          </cell>
        </row>
        <row r="798">
          <cell r="A798" t="str">
            <v>J H Campbell</v>
          </cell>
          <cell r="C798">
            <v>2</v>
          </cell>
          <cell r="I798">
            <v>0</v>
          </cell>
          <cell r="M798">
            <v>0</v>
          </cell>
        </row>
        <row r="799">
          <cell r="A799" t="str">
            <v>J H Campbell</v>
          </cell>
          <cell r="C799">
            <v>2</v>
          </cell>
          <cell r="I799">
            <v>0</v>
          </cell>
          <cell r="M799">
            <v>0</v>
          </cell>
        </row>
        <row r="800">
          <cell r="A800" t="str">
            <v>J H Campbell</v>
          </cell>
          <cell r="C800">
            <v>2</v>
          </cell>
          <cell r="I800">
            <v>0</v>
          </cell>
          <cell r="M800">
            <v>0</v>
          </cell>
        </row>
        <row r="801">
          <cell r="A801" t="str">
            <v>J H Campbell</v>
          </cell>
          <cell r="C801">
            <v>2</v>
          </cell>
          <cell r="I801">
            <v>0</v>
          </cell>
          <cell r="M801">
            <v>0</v>
          </cell>
        </row>
        <row r="802">
          <cell r="A802" t="str">
            <v>J H Campbell</v>
          </cell>
          <cell r="C802">
            <v>2</v>
          </cell>
          <cell r="I802">
            <v>0</v>
          </cell>
          <cell r="M802">
            <v>0</v>
          </cell>
        </row>
        <row r="803">
          <cell r="A803" t="str">
            <v>J H Campbell</v>
          </cell>
          <cell r="C803">
            <v>2</v>
          </cell>
          <cell r="I803">
            <v>0</v>
          </cell>
          <cell r="M803">
            <v>0</v>
          </cell>
        </row>
        <row r="804">
          <cell r="A804" t="str">
            <v>J H Campbell</v>
          </cell>
          <cell r="C804">
            <v>2</v>
          </cell>
          <cell r="I804">
            <v>0</v>
          </cell>
          <cell r="M804">
            <v>0</v>
          </cell>
        </row>
        <row r="805">
          <cell r="A805" t="str">
            <v>J H Campbell</v>
          </cell>
          <cell r="C805">
            <v>2</v>
          </cell>
          <cell r="I805">
            <v>0</v>
          </cell>
          <cell r="M805">
            <v>0</v>
          </cell>
        </row>
        <row r="806">
          <cell r="A806" t="str">
            <v>J H Campbell</v>
          </cell>
          <cell r="C806">
            <v>2</v>
          </cell>
          <cell r="I806">
            <v>0</v>
          </cell>
          <cell r="M806">
            <v>0</v>
          </cell>
        </row>
        <row r="807">
          <cell r="A807" t="str">
            <v>J H Campbell</v>
          </cell>
          <cell r="C807">
            <v>2</v>
          </cell>
          <cell r="I807">
            <v>0</v>
          </cell>
          <cell r="M807">
            <v>0</v>
          </cell>
        </row>
        <row r="808">
          <cell r="A808" t="str">
            <v>J H Campbell</v>
          </cell>
          <cell r="C808">
            <v>2</v>
          </cell>
          <cell r="I808">
            <v>2.1800000000000002</v>
          </cell>
          <cell r="J808">
            <v>0</v>
          </cell>
          <cell r="K808">
            <v>29.564</v>
          </cell>
          <cell r="L808">
            <v>2E-3</v>
          </cell>
          <cell r="M808">
            <v>0</v>
          </cell>
        </row>
        <row r="809">
          <cell r="A809" t="str">
            <v>J H Campbell</v>
          </cell>
          <cell r="C809">
            <v>2</v>
          </cell>
          <cell r="I809">
            <v>8.8699999999999992</v>
          </cell>
          <cell r="J809">
            <v>0.104</v>
          </cell>
          <cell r="K809">
            <v>241.54300000000001</v>
          </cell>
          <cell r="L809">
            <v>0.121</v>
          </cell>
          <cell r="M809">
            <v>1.8301410000000001E-4</v>
          </cell>
        </row>
        <row r="810">
          <cell r="A810" t="str">
            <v>J H Campbell</v>
          </cell>
          <cell r="C810">
            <v>2</v>
          </cell>
          <cell r="I810">
            <v>24</v>
          </cell>
          <cell r="J810">
            <v>3.0169999999999999</v>
          </cell>
          <cell r="K810">
            <v>2738.1</v>
          </cell>
          <cell r="L810">
            <v>2.7069999999999999</v>
          </cell>
          <cell r="M810">
            <v>1.3308272899999999E-2</v>
          </cell>
        </row>
        <row r="811">
          <cell r="A811" t="str">
            <v>J H Campbell</v>
          </cell>
          <cell r="C811">
            <v>2</v>
          </cell>
          <cell r="I811">
            <v>24</v>
          </cell>
          <cell r="J811">
            <v>6.1879999999999997</v>
          </cell>
          <cell r="K811">
            <v>5411</v>
          </cell>
          <cell r="L811">
            <v>1.514</v>
          </cell>
          <cell r="M811">
            <v>2.9814554E-2</v>
          </cell>
        </row>
        <row r="812">
          <cell r="A812" t="str">
            <v>J H Campbell</v>
          </cell>
          <cell r="C812">
            <v>2</v>
          </cell>
          <cell r="I812">
            <v>24</v>
          </cell>
          <cell r="J812">
            <v>6.1139999999999999</v>
          </cell>
          <cell r="K812">
            <v>5361.8</v>
          </cell>
          <cell r="L812">
            <v>1.389</v>
          </cell>
          <cell r="M812">
            <v>4.1920343999999998E-2</v>
          </cell>
        </row>
        <row r="813">
          <cell r="A813" t="str">
            <v>J H Campbell</v>
          </cell>
          <cell r="C813">
            <v>2</v>
          </cell>
          <cell r="I813">
            <v>24</v>
          </cell>
          <cell r="J813">
            <v>4.0410000000000004</v>
          </cell>
          <cell r="K813">
            <v>3553.6</v>
          </cell>
          <cell r="L813">
            <v>0.87</v>
          </cell>
          <cell r="M813">
            <v>1.1388256100000001E-2</v>
          </cell>
        </row>
        <row r="814">
          <cell r="A814" t="str">
            <v>J H Campbell</v>
          </cell>
          <cell r="C814">
            <v>2</v>
          </cell>
          <cell r="I814">
            <v>6.88</v>
          </cell>
          <cell r="J814">
            <v>0.99299999999999999</v>
          </cell>
          <cell r="K814">
            <v>850.524</v>
          </cell>
          <cell r="L814">
            <v>0.218</v>
          </cell>
          <cell r="M814">
            <v>4.1169479999999999E-4</v>
          </cell>
        </row>
        <row r="815">
          <cell r="A815" t="str">
            <v>J H Campbell</v>
          </cell>
          <cell r="C815">
            <v>2</v>
          </cell>
          <cell r="I815">
            <v>0</v>
          </cell>
          <cell r="M815">
            <v>0</v>
          </cell>
        </row>
        <row r="816">
          <cell r="A816" t="str">
            <v>J H Campbell</v>
          </cell>
          <cell r="C816">
            <v>2</v>
          </cell>
          <cell r="I816">
            <v>0</v>
          </cell>
          <cell r="M816">
            <v>0</v>
          </cell>
        </row>
        <row r="817">
          <cell r="A817" t="str">
            <v>J H Campbell</v>
          </cell>
          <cell r="C817">
            <v>2</v>
          </cell>
          <cell r="I817">
            <v>0</v>
          </cell>
          <cell r="M817">
            <v>0</v>
          </cell>
        </row>
        <row r="818">
          <cell r="A818" t="str">
            <v>J H Campbell</v>
          </cell>
          <cell r="C818">
            <v>2</v>
          </cell>
          <cell r="I818">
            <v>0</v>
          </cell>
          <cell r="M818">
            <v>0</v>
          </cell>
        </row>
        <row r="819">
          <cell r="A819" t="str">
            <v>J H Campbell</v>
          </cell>
          <cell r="C819">
            <v>2</v>
          </cell>
          <cell r="I819">
            <v>0</v>
          </cell>
          <cell r="M819">
            <v>0</v>
          </cell>
        </row>
        <row r="820">
          <cell r="A820" t="str">
            <v>J H Campbell</v>
          </cell>
          <cell r="C820">
            <v>2</v>
          </cell>
          <cell r="I820">
            <v>0</v>
          </cell>
          <cell r="M820">
            <v>0</v>
          </cell>
        </row>
        <row r="821">
          <cell r="A821" t="str">
            <v>J H Campbell</v>
          </cell>
          <cell r="C821">
            <v>2</v>
          </cell>
          <cell r="I821">
            <v>0</v>
          </cell>
          <cell r="M821">
            <v>0</v>
          </cell>
        </row>
        <row r="822">
          <cell r="A822" t="str">
            <v>J H Campbell</v>
          </cell>
          <cell r="C822">
            <v>2</v>
          </cell>
          <cell r="I822">
            <v>10.76</v>
          </cell>
          <cell r="J822">
            <v>2E-3</v>
          </cell>
          <cell r="K822">
            <v>225.167</v>
          </cell>
          <cell r="L822">
            <v>8.8999999999999996E-2</v>
          </cell>
          <cell r="M822">
            <v>3.368655E-4</v>
          </cell>
        </row>
        <row r="823">
          <cell r="A823" t="str">
            <v>J H Campbell</v>
          </cell>
          <cell r="C823">
            <v>2</v>
          </cell>
          <cell r="I823">
            <v>24</v>
          </cell>
          <cell r="J823">
            <v>4.891</v>
          </cell>
          <cell r="K823">
            <v>3671.7</v>
          </cell>
          <cell r="L823">
            <v>2.52</v>
          </cell>
          <cell r="M823">
            <v>2.0015376999999997E-2</v>
          </cell>
        </row>
        <row r="824">
          <cell r="A824" t="str">
            <v>J H Campbell</v>
          </cell>
          <cell r="C824">
            <v>2</v>
          </cell>
          <cell r="I824">
            <v>24</v>
          </cell>
          <cell r="J824">
            <v>6.5490000000000004</v>
          </cell>
          <cell r="K824">
            <v>4962.8999999999996</v>
          </cell>
          <cell r="L824">
            <v>1.3520000000000001</v>
          </cell>
          <cell r="M824">
            <v>2.8489876100000002E-2</v>
          </cell>
        </row>
        <row r="825">
          <cell r="A825" t="str">
            <v>J H Campbell</v>
          </cell>
          <cell r="C825">
            <v>2</v>
          </cell>
          <cell r="I825">
            <v>24</v>
          </cell>
          <cell r="J825">
            <v>3.88</v>
          </cell>
          <cell r="K825">
            <v>3142.3</v>
          </cell>
          <cell r="L825">
            <v>0.94499999999999995</v>
          </cell>
          <cell r="M825">
            <v>5.5247359000000001E-3</v>
          </cell>
        </row>
        <row r="826">
          <cell r="A826" t="str">
            <v>J H Campbell</v>
          </cell>
          <cell r="C826">
            <v>2</v>
          </cell>
          <cell r="I826">
            <v>1.22</v>
          </cell>
          <cell r="J826">
            <v>0.14799999999999999</v>
          </cell>
          <cell r="K826">
            <v>124.19799999999999</v>
          </cell>
          <cell r="L826">
            <v>0.11</v>
          </cell>
          <cell r="M826">
            <v>5.0266609999999995E-4</v>
          </cell>
        </row>
        <row r="827">
          <cell r="A827" t="str">
            <v>J H Campbell</v>
          </cell>
          <cell r="C827">
            <v>2</v>
          </cell>
          <cell r="I827">
            <v>0</v>
          </cell>
          <cell r="M827">
            <v>0</v>
          </cell>
        </row>
        <row r="828">
          <cell r="A828" t="str">
            <v>J H Campbell</v>
          </cell>
          <cell r="C828">
            <v>2</v>
          </cell>
          <cell r="I828">
            <v>0</v>
          </cell>
          <cell r="M828">
            <v>0</v>
          </cell>
        </row>
        <row r="829">
          <cell r="A829" t="str">
            <v>J H Campbell</v>
          </cell>
          <cell r="C829">
            <v>2</v>
          </cell>
          <cell r="I829">
            <v>0</v>
          </cell>
          <cell r="M829">
            <v>0</v>
          </cell>
        </row>
        <row r="830">
          <cell r="A830" t="str">
            <v>J H Campbell</v>
          </cell>
          <cell r="C830">
            <v>2</v>
          </cell>
          <cell r="I830">
            <v>0</v>
          </cell>
          <cell r="M830">
            <v>0</v>
          </cell>
        </row>
        <row r="831">
          <cell r="A831" t="str">
            <v>J H Campbell</v>
          </cell>
          <cell r="C831">
            <v>2</v>
          </cell>
          <cell r="I831">
            <v>0</v>
          </cell>
          <cell r="M831">
            <v>0</v>
          </cell>
        </row>
        <row r="832">
          <cell r="A832" t="str">
            <v>J H Campbell</v>
          </cell>
          <cell r="C832">
            <v>2</v>
          </cell>
          <cell r="I832">
            <v>0</v>
          </cell>
          <cell r="M832">
            <v>0</v>
          </cell>
        </row>
        <row r="833">
          <cell r="A833" t="str">
            <v>J H Campbell</v>
          </cell>
          <cell r="C833">
            <v>2</v>
          </cell>
          <cell r="I833">
            <v>0</v>
          </cell>
          <cell r="M833">
            <v>0</v>
          </cell>
        </row>
        <row r="834">
          <cell r="A834" t="str">
            <v>J H Campbell</v>
          </cell>
          <cell r="C834">
            <v>2</v>
          </cell>
          <cell r="I834">
            <v>0</v>
          </cell>
          <cell r="M834">
            <v>0</v>
          </cell>
        </row>
        <row r="835">
          <cell r="A835" t="str">
            <v>J H Campbell</v>
          </cell>
          <cell r="C835">
            <v>2</v>
          </cell>
          <cell r="I835">
            <v>0</v>
          </cell>
          <cell r="M835">
            <v>0</v>
          </cell>
        </row>
        <row r="836">
          <cell r="A836" t="str">
            <v>J H Campbell</v>
          </cell>
          <cell r="C836">
            <v>2</v>
          </cell>
          <cell r="I836">
            <v>0</v>
          </cell>
          <cell r="M836">
            <v>0</v>
          </cell>
        </row>
        <row r="837">
          <cell r="A837" t="str">
            <v>J H Campbell</v>
          </cell>
          <cell r="C837">
            <v>2</v>
          </cell>
          <cell r="I837">
            <v>0</v>
          </cell>
          <cell r="M837">
            <v>0</v>
          </cell>
        </row>
        <row r="838">
          <cell r="A838" t="str">
            <v>J H Campbell</v>
          </cell>
          <cell r="C838">
            <v>2</v>
          </cell>
          <cell r="I838">
            <v>0</v>
          </cell>
          <cell r="M838">
            <v>0</v>
          </cell>
        </row>
        <row r="839">
          <cell r="A839" t="str">
            <v>J H Campbell</v>
          </cell>
          <cell r="C839">
            <v>2</v>
          </cell>
          <cell r="I839">
            <v>0</v>
          </cell>
          <cell r="M839">
            <v>0</v>
          </cell>
        </row>
        <row r="840">
          <cell r="A840" t="str">
            <v>J H Campbell</v>
          </cell>
          <cell r="C840">
            <v>2</v>
          </cell>
          <cell r="I840">
            <v>0</v>
          </cell>
          <cell r="M840">
            <v>0</v>
          </cell>
        </row>
        <row r="841">
          <cell r="A841" t="str">
            <v>J H Campbell</v>
          </cell>
          <cell r="C841">
            <v>2</v>
          </cell>
          <cell r="I841">
            <v>0</v>
          </cell>
          <cell r="M841">
            <v>0</v>
          </cell>
        </row>
        <row r="842">
          <cell r="A842" t="str">
            <v>J H Campbell</v>
          </cell>
          <cell r="C842">
            <v>2</v>
          </cell>
          <cell r="I842">
            <v>0</v>
          </cell>
          <cell r="M842">
            <v>0</v>
          </cell>
        </row>
        <row r="843">
          <cell r="A843" t="str">
            <v>J H Campbell</v>
          </cell>
          <cell r="C843">
            <v>2</v>
          </cell>
          <cell r="I843">
            <v>0</v>
          </cell>
          <cell r="M843">
            <v>0</v>
          </cell>
        </row>
        <row r="844">
          <cell r="A844" t="str">
            <v>J H Campbell</v>
          </cell>
          <cell r="C844">
            <v>2</v>
          </cell>
          <cell r="I844">
            <v>0</v>
          </cell>
          <cell r="M844">
            <v>0</v>
          </cell>
        </row>
        <row r="845">
          <cell r="A845" t="str">
            <v>J H Campbell</v>
          </cell>
          <cell r="C845">
            <v>2</v>
          </cell>
          <cell r="I845">
            <v>0</v>
          </cell>
          <cell r="M845">
            <v>0</v>
          </cell>
        </row>
        <row r="846">
          <cell r="A846" t="str">
            <v>J H Campbell</v>
          </cell>
          <cell r="C846">
            <v>2</v>
          </cell>
          <cell r="I846">
            <v>0</v>
          </cell>
          <cell r="M846">
            <v>0</v>
          </cell>
        </row>
        <row r="847">
          <cell r="A847" t="str">
            <v>J H Campbell</v>
          </cell>
          <cell r="C847">
            <v>2</v>
          </cell>
          <cell r="I847">
            <v>0</v>
          </cell>
          <cell r="M847">
            <v>0</v>
          </cell>
        </row>
        <row r="848">
          <cell r="A848" t="str">
            <v>J H Campbell</v>
          </cell>
          <cell r="C848">
            <v>2</v>
          </cell>
          <cell r="I848">
            <v>0</v>
          </cell>
          <cell r="M848">
            <v>0</v>
          </cell>
        </row>
        <row r="849">
          <cell r="A849" t="str">
            <v>J H Campbell</v>
          </cell>
          <cell r="C849">
            <v>2</v>
          </cell>
          <cell r="I849">
            <v>0</v>
          </cell>
          <cell r="M849">
            <v>0</v>
          </cell>
        </row>
        <row r="850">
          <cell r="A850" t="str">
            <v>J H Campbell</v>
          </cell>
          <cell r="C850">
            <v>2</v>
          </cell>
          <cell r="I850">
            <v>0</v>
          </cell>
          <cell r="M850">
            <v>0</v>
          </cell>
        </row>
        <row r="851">
          <cell r="A851" t="str">
            <v>J H Campbell</v>
          </cell>
          <cell r="C851">
            <v>2</v>
          </cell>
          <cell r="I851">
            <v>0</v>
          </cell>
          <cell r="M851">
            <v>0</v>
          </cell>
        </row>
        <row r="852">
          <cell r="A852" t="str">
            <v>J H Campbell</v>
          </cell>
          <cell r="C852">
            <v>2</v>
          </cell>
          <cell r="I852">
            <v>0</v>
          </cell>
          <cell r="M852">
            <v>0</v>
          </cell>
        </row>
        <row r="853">
          <cell r="A853" t="str">
            <v>J H Campbell</v>
          </cell>
          <cell r="C853">
            <v>2</v>
          </cell>
          <cell r="I853">
            <v>0</v>
          </cell>
          <cell r="M853">
            <v>0</v>
          </cell>
        </row>
        <row r="854">
          <cell r="A854" t="str">
            <v>J H Campbell</v>
          </cell>
          <cell r="C854">
            <v>2</v>
          </cell>
          <cell r="I854">
            <v>0</v>
          </cell>
          <cell r="M854">
            <v>0</v>
          </cell>
        </row>
        <row r="855">
          <cell r="A855" t="str">
            <v>J H Campbell</v>
          </cell>
          <cell r="C855">
            <v>2</v>
          </cell>
          <cell r="I855">
            <v>0</v>
          </cell>
          <cell r="M855">
            <v>0</v>
          </cell>
        </row>
        <row r="856">
          <cell r="A856" t="str">
            <v>J H Campbell</v>
          </cell>
          <cell r="C856">
            <v>2</v>
          </cell>
          <cell r="I856">
            <v>0</v>
          </cell>
          <cell r="M856">
            <v>0</v>
          </cell>
        </row>
        <row r="857">
          <cell r="A857" t="str">
            <v>J H Campbell</v>
          </cell>
          <cell r="C857">
            <v>2</v>
          </cell>
          <cell r="I857">
            <v>0</v>
          </cell>
          <cell r="M857">
            <v>0</v>
          </cell>
        </row>
        <row r="858">
          <cell r="A858" t="str">
            <v>J H Campbell</v>
          </cell>
          <cell r="C858">
            <v>2</v>
          </cell>
          <cell r="I858">
            <v>0</v>
          </cell>
          <cell r="M858">
            <v>0</v>
          </cell>
        </row>
        <row r="859">
          <cell r="A859" t="str">
            <v>J H Campbell</v>
          </cell>
          <cell r="C859">
            <v>2</v>
          </cell>
          <cell r="I859">
            <v>0</v>
          </cell>
          <cell r="M859">
            <v>0</v>
          </cell>
        </row>
        <row r="860">
          <cell r="A860" t="str">
            <v>J H Campbell</v>
          </cell>
          <cell r="C860">
            <v>2</v>
          </cell>
          <cell r="I860">
            <v>0</v>
          </cell>
          <cell r="M860">
            <v>0</v>
          </cell>
        </row>
        <row r="861">
          <cell r="A861" t="str">
            <v>J H Campbell</v>
          </cell>
          <cell r="C861">
            <v>2</v>
          </cell>
          <cell r="I861">
            <v>0</v>
          </cell>
          <cell r="M861">
            <v>0</v>
          </cell>
        </row>
        <row r="862">
          <cell r="A862" t="str">
            <v>J H Campbell</v>
          </cell>
          <cell r="C862">
            <v>2</v>
          </cell>
          <cell r="I862">
            <v>0</v>
          </cell>
          <cell r="M862">
            <v>0</v>
          </cell>
        </row>
        <row r="863">
          <cell r="A863" t="str">
            <v>J H Campbell</v>
          </cell>
          <cell r="C863">
            <v>2</v>
          </cell>
          <cell r="I863">
            <v>0</v>
          </cell>
          <cell r="M863">
            <v>0</v>
          </cell>
        </row>
        <row r="864">
          <cell r="A864" t="str">
            <v>J H Campbell</v>
          </cell>
          <cell r="C864">
            <v>2</v>
          </cell>
          <cell r="I864">
            <v>10.4</v>
          </cell>
          <cell r="J864">
            <v>7.5999999999999998E-2</v>
          </cell>
          <cell r="K864">
            <v>225.93</v>
          </cell>
          <cell r="L864">
            <v>0.107</v>
          </cell>
          <cell r="M864">
            <v>9.3131159999999987E-4</v>
          </cell>
        </row>
        <row r="865">
          <cell r="A865" t="str">
            <v>J H Campbell</v>
          </cell>
          <cell r="C865">
            <v>2</v>
          </cell>
          <cell r="I865">
            <v>24</v>
          </cell>
          <cell r="J865">
            <v>3.968</v>
          </cell>
          <cell r="K865">
            <v>3515.2</v>
          </cell>
          <cell r="L865">
            <v>1.641</v>
          </cell>
          <cell r="M865">
            <v>2.4600888000000001E-2</v>
          </cell>
        </row>
        <row r="866">
          <cell r="A866" t="str">
            <v>J H Campbell</v>
          </cell>
          <cell r="C866">
            <v>2</v>
          </cell>
          <cell r="I866">
            <v>24</v>
          </cell>
          <cell r="J866">
            <v>6.18</v>
          </cell>
          <cell r="K866">
            <v>5445.5</v>
          </cell>
          <cell r="L866">
            <v>1.3560000000000001</v>
          </cell>
          <cell r="M866">
            <v>4.6526481000000008E-2</v>
          </cell>
        </row>
        <row r="867">
          <cell r="A867" t="str">
            <v>J H Campbell</v>
          </cell>
          <cell r="C867">
            <v>2</v>
          </cell>
          <cell r="I867">
            <v>24</v>
          </cell>
          <cell r="J867">
            <v>6.7370000000000001</v>
          </cell>
          <cell r="K867">
            <v>5707.5</v>
          </cell>
          <cell r="L867">
            <v>1.633</v>
          </cell>
          <cell r="M867">
            <v>5.0024507999999995E-2</v>
          </cell>
        </row>
        <row r="868">
          <cell r="A868" t="str">
            <v>J H Campbell</v>
          </cell>
          <cell r="C868">
            <v>2</v>
          </cell>
          <cell r="I868">
            <v>24</v>
          </cell>
          <cell r="J868">
            <v>7.6319999999999997</v>
          </cell>
          <cell r="K868">
            <v>6148.5</v>
          </cell>
          <cell r="L868">
            <v>1.637</v>
          </cell>
          <cell r="M868">
            <v>5.3017681000000004E-2</v>
          </cell>
        </row>
        <row r="869">
          <cell r="A869" t="str">
            <v>J H Campbell</v>
          </cell>
          <cell r="C869">
            <v>2</v>
          </cell>
          <cell r="I869">
            <v>24</v>
          </cell>
          <cell r="J869">
            <v>7.7480000000000002</v>
          </cell>
          <cell r="K869">
            <v>6152.8</v>
          </cell>
          <cell r="L869">
            <v>1.6659999999999999</v>
          </cell>
          <cell r="M869">
            <v>6.6223961999999997E-2</v>
          </cell>
        </row>
        <row r="870">
          <cell r="A870" t="str">
            <v>J H Campbell</v>
          </cell>
          <cell r="C870">
            <v>2</v>
          </cell>
          <cell r="I870">
            <v>24</v>
          </cell>
          <cell r="J870">
            <v>5.508</v>
          </cell>
          <cell r="K870">
            <v>4475.5</v>
          </cell>
          <cell r="L870">
            <v>1.2070000000000001</v>
          </cell>
          <cell r="M870">
            <v>3.5856974000000007E-2</v>
          </cell>
        </row>
        <row r="871">
          <cell r="A871" t="str">
            <v>J H Campbell</v>
          </cell>
          <cell r="C871">
            <v>2</v>
          </cell>
          <cell r="I871">
            <v>24</v>
          </cell>
          <cell r="J871">
            <v>4.9710000000000001</v>
          </cell>
          <cell r="K871">
            <v>4008.8</v>
          </cell>
          <cell r="L871">
            <v>0.83499999999999996</v>
          </cell>
          <cell r="M871">
            <v>2.8389581000000004E-2</v>
          </cell>
        </row>
        <row r="872">
          <cell r="A872" t="str">
            <v>J H Campbell</v>
          </cell>
          <cell r="C872">
            <v>2</v>
          </cell>
          <cell r="I872">
            <v>24</v>
          </cell>
          <cell r="J872">
            <v>4.601</v>
          </cell>
          <cell r="K872">
            <v>3698.2</v>
          </cell>
          <cell r="L872">
            <v>0.47599999999999998</v>
          </cell>
          <cell r="M872">
            <v>9.5536930999999964E-3</v>
          </cell>
        </row>
        <row r="873">
          <cell r="A873" t="str">
            <v>J H Campbell</v>
          </cell>
          <cell r="C873">
            <v>2</v>
          </cell>
          <cell r="I873">
            <v>24</v>
          </cell>
          <cell r="J873">
            <v>4.0979999999999999</v>
          </cell>
          <cell r="K873">
            <v>3295.1</v>
          </cell>
          <cell r="L873">
            <v>0.33700000000000002</v>
          </cell>
          <cell r="M873">
            <v>9.1727409999999999E-3</v>
          </cell>
        </row>
        <row r="874">
          <cell r="A874" t="str">
            <v>J H Campbell</v>
          </cell>
          <cell r="C874">
            <v>2</v>
          </cell>
          <cell r="I874">
            <v>24</v>
          </cell>
          <cell r="J874">
            <v>4.5199999999999996</v>
          </cell>
          <cell r="K874">
            <v>3534</v>
          </cell>
          <cell r="L874">
            <v>0.379</v>
          </cell>
          <cell r="M874">
            <v>7.0666211E-3</v>
          </cell>
        </row>
        <row r="875">
          <cell r="A875" t="str">
            <v>J H Campbell</v>
          </cell>
          <cell r="C875">
            <v>2</v>
          </cell>
          <cell r="I875">
            <v>24</v>
          </cell>
          <cell r="J875">
            <v>4.2770000000000001</v>
          </cell>
          <cell r="K875">
            <v>3457</v>
          </cell>
          <cell r="L875">
            <v>0.372</v>
          </cell>
          <cell r="M875">
            <v>5.6831179999999992E-3</v>
          </cell>
        </row>
        <row r="876">
          <cell r="A876" t="str">
            <v>J H Campbell</v>
          </cell>
          <cell r="C876">
            <v>2</v>
          </cell>
          <cell r="I876">
            <v>24</v>
          </cell>
          <cell r="J876">
            <v>3.9660000000000002</v>
          </cell>
          <cell r="K876">
            <v>3217.7</v>
          </cell>
          <cell r="L876">
            <v>0.36299999999999999</v>
          </cell>
          <cell r="M876">
            <v>2.6983356999999994E-3</v>
          </cell>
        </row>
        <row r="877">
          <cell r="A877" t="str">
            <v>J H Campbell</v>
          </cell>
          <cell r="C877">
            <v>2</v>
          </cell>
          <cell r="I877">
            <v>4.3</v>
          </cell>
          <cell r="J877">
            <v>0.64100000000000001</v>
          </cell>
          <cell r="K877">
            <v>540.47</v>
          </cell>
          <cell r="L877">
            <v>0.25600000000000001</v>
          </cell>
          <cell r="M877">
            <v>1.5828155E-3</v>
          </cell>
        </row>
        <row r="878">
          <cell r="A878" t="str">
            <v>J H Campbell</v>
          </cell>
          <cell r="C878">
            <v>2</v>
          </cell>
          <cell r="I878">
            <v>0</v>
          </cell>
          <cell r="M878">
            <v>0</v>
          </cell>
        </row>
        <row r="879">
          <cell r="A879" t="str">
            <v>J H Campbell</v>
          </cell>
          <cell r="C879">
            <v>2</v>
          </cell>
          <cell r="I879">
            <v>0</v>
          </cell>
          <cell r="M879">
            <v>0</v>
          </cell>
        </row>
        <row r="880">
          <cell r="A880" t="str">
            <v>J H Campbell</v>
          </cell>
          <cell r="C880">
            <v>2</v>
          </cell>
          <cell r="I880">
            <v>0</v>
          </cell>
          <cell r="M880">
            <v>0</v>
          </cell>
        </row>
        <row r="881">
          <cell r="A881" t="str">
            <v>J H Campbell</v>
          </cell>
          <cell r="C881">
            <v>2</v>
          </cell>
          <cell r="I881">
            <v>0</v>
          </cell>
          <cell r="M881">
            <v>0</v>
          </cell>
        </row>
        <row r="882">
          <cell r="A882" t="str">
            <v>J H Campbell</v>
          </cell>
          <cell r="C882">
            <v>2</v>
          </cell>
          <cell r="I882">
            <v>0</v>
          </cell>
          <cell r="M882">
            <v>0</v>
          </cell>
        </row>
        <row r="883">
          <cell r="A883" t="str">
            <v>J H Campbell</v>
          </cell>
          <cell r="C883">
            <v>2</v>
          </cell>
          <cell r="I883">
            <v>0</v>
          </cell>
          <cell r="M883">
            <v>0</v>
          </cell>
        </row>
        <row r="884">
          <cell r="A884" t="str">
            <v>J H Campbell</v>
          </cell>
          <cell r="C884">
            <v>2</v>
          </cell>
          <cell r="I884">
            <v>0</v>
          </cell>
          <cell r="M884">
            <v>0</v>
          </cell>
        </row>
        <row r="885">
          <cell r="A885" t="str">
            <v>J H Campbell</v>
          </cell>
          <cell r="C885">
            <v>2</v>
          </cell>
          <cell r="I885">
            <v>0</v>
          </cell>
          <cell r="M885">
            <v>0</v>
          </cell>
        </row>
        <row r="886">
          <cell r="A886" t="str">
            <v>J H Campbell</v>
          </cell>
          <cell r="C886">
            <v>2</v>
          </cell>
          <cell r="I886">
            <v>0</v>
          </cell>
          <cell r="M886">
            <v>0</v>
          </cell>
        </row>
        <row r="887">
          <cell r="A887" t="str">
            <v>J H Campbell</v>
          </cell>
          <cell r="C887">
            <v>2</v>
          </cell>
          <cell r="I887">
            <v>0</v>
          </cell>
          <cell r="M887">
            <v>0</v>
          </cell>
        </row>
        <row r="888">
          <cell r="A888" t="str">
            <v>J H Campbell</v>
          </cell>
          <cell r="C888">
            <v>2</v>
          </cell>
          <cell r="I888">
            <v>0</v>
          </cell>
          <cell r="M888">
            <v>0</v>
          </cell>
        </row>
        <row r="889">
          <cell r="A889" t="str">
            <v>J H Campbell</v>
          </cell>
          <cell r="C889">
            <v>2</v>
          </cell>
          <cell r="I889">
            <v>0</v>
          </cell>
          <cell r="M889">
            <v>0</v>
          </cell>
        </row>
        <row r="890">
          <cell r="A890" t="str">
            <v>J H Campbell</v>
          </cell>
          <cell r="C890">
            <v>2</v>
          </cell>
          <cell r="I890">
            <v>0</v>
          </cell>
          <cell r="M890">
            <v>0</v>
          </cell>
        </row>
        <row r="891">
          <cell r="A891" t="str">
            <v>J H Campbell</v>
          </cell>
          <cell r="C891">
            <v>2</v>
          </cell>
          <cell r="I891">
            <v>0</v>
          </cell>
          <cell r="M891">
            <v>0</v>
          </cell>
        </row>
        <row r="892">
          <cell r="A892" t="str">
            <v>J H Campbell</v>
          </cell>
          <cell r="C892">
            <v>2</v>
          </cell>
          <cell r="I892">
            <v>0</v>
          </cell>
          <cell r="M892">
            <v>0</v>
          </cell>
        </row>
        <row r="893">
          <cell r="A893" t="str">
            <v>J H Campbell</v>
          </cell>
          <cell r="C893">
            <v>2</v>
          </cell>
          <cell r="I893">
            <v>0</v>
          </cell>
          <cell r="M893">
            <v>0</v>
          </cell>
        </row>
        <row r="894">
          <cell r="A894" t="str">
            <v>J H Campbell</v>
          </cell>
          <cell r="C894">
            <v>2</v>
          </cell>
          <cell r="I894">
            <v>0</v>
          </cell>
          <cell r="M894">
            <v>0</v>
          </cell>
        </row>
        <row r="895">
          <cell r="A895" t="str">
            <v>J H Campbell</v>
          </cell>
          <cell r="C895">
            <v>2</v>
          </cell>
          <cell r="I895">
            <v>0</v>
          </cell>
          <cell r="M895">
            <v>0</v>
          </cell>
        </row>
        <row r="896">
          <cell r="A896" t="str">
            <v>J H Campbell</v>
          </cell>
          <cell r="C896">
            <v>2</v>
          </cell>
          <cell r="I896">
            <v>0</v>
          </cell>
          <cell r="M896">
            <v>0</v>
          </cell>
        </row>
        <row r="897">
          <cell r="A897" t="str">
            <v>J H Campbell</v>
          </cell>
          <cell r="C897">
            <v>2</v>
          </cell>
          <cell r="I897">
            <v>0</v>
          </cell>
          <cell r="M897">
            <v>0</v>
          </cell>
        </row>
        <row r="898">
          <cell r="A898" t="str">
            <v>J H Campbell</v>
          </cell>
          <cell r="C898">
            <v>2</v>
          </cell>
          <cell r="I898">
            <v>0</v>
          </cell>
          <cell r="M898">
            <v>0</v>
          </cell>
        </row>
        <row r="899">
          <cell r="A899" t="str">
            <v>J H Campbell</v>
          </cell>
          <cell r="C899">
            <v>2</v>
          </cell>
          <cell r="I899">
            <v>0</v>
          </cell>
          <cell r="M899">
            <v>0</v>
          </cell>
        </row>
        <row r="900">
          <cell r="A900" t="str">
            <v>J H Campbell</v>
          </cell>
          <cell r="C900">
            <v>2</v>
          </cell>
          <cell r="I900">
            <v>0</v>
          </cell>
          <cell r="M900">
            <v>0</v>
          </cell>
        </row>
        <row r="901">
          <cell r="A901" t="str">
            <v>J H Campbell</v>
          </cell>
          <cell r="C901">
            <v>2</v>
          </cell>
          <cell r="I901">
            <v>0</v>
          </cell>
          <cell r="M901">
            <v>0</v>
          </cell>
        </row>
        <row r="902">
          <cell r="A902" t="str">
            <v>J H Campbell</v>
          </cell>
          <cell r="C902">
            <v>2</v>
          </cell>
          <cell r="I902">
            <v>0</v>
          </cell>
          <cell r="M902">
            <v>0</v>
          </cell>
        </row>
        <row r="903">
          <cell r="A903" t="str">
            <v>J H Campbell</v>
          </cell>
          <cell r="C903">
            <v>2</v>
          </cell>
          <cell r="I903">
            <v>0</v>
          </cell>
          <cell r="M903">
            <v>0</v>
          </cell>
        </row>
        <row r="904">
          <cell r="A904" t="str">
            <v>J H Campbell</v>
          </cell>
          <cell r="C904">
            <v>2</v>
          </cell>
          <cell r="I904">
            <v>0</v>
          </cell>
          <cell r="M904">
            <v>0</v>
          </cell>
        </row>
        <row r="905">
          <cell r="A905" t="str">
            <v>J H Campbell</v>
          </cell>
          <cell r="C905">
            <v>2</v>
          </cell>
          <cell r="I905">
            <v>0</v>
          </cell>
          <cell r="M905">
            <v>0</v>
          </cell>
        </row>
        <row r="906">
          <cell r="A906" t="str">
            <v>J H Campbell</v>
          </cell>
          <cell r="C906">
            <v>2</v>
          </cell>
          <cell r="I906">
            <v>0</v>
          </cell>
          <cell r="M906">
            <v>0</v>
          </cell>
        </row>
        <row r="907">
          <cell r="A907" t="str">
            <v>J H Campbell</v>
          </cell>
          <cell r="C907">
            <v>2</v>
          </cell>
          <cell r="I907">
            <v>0</v>
          </cell>
          <cell r="M907">
            <v>0</v>
          </cell>
        </row>
        <row r="908">
          <cell r="A908" t="str">
            <v>J H Campbell</v>
          </cell>
          <cell r="C908">
            <v>2</v>
          </cell>
          <cell r="I908">
            <v>0</v>
          </cell>
          <cell r="M908">
            <v>0</v>
          </cell>
        </row>
        <row r="909">
          <cell r="A909" t="str">
            <v>J H Campbell</v>
          </cell>
          <cell r="C909">
            <v>2</v>
          </cell>
          <cell r="I909">
            <v>0</v>
          </cell>
          <cell r="M909">
            <v>0</v>
          </cell>
        </row>
        <row r="910">
          <cell r="A910" t="str">
            <v>J H Campbell</v>
          </cell>
          <cell r="C910">
            <v>2</v>
          </cell>
          <cell r="I910">
            <v>0</v>
          </cell>
          <cell r="M910">
            <v>0</v>
          </cell>
        </row>
        <row r="911">
          <cell r="A911" t="str">
            <v>J H Campbell</v>
          </cell>
          <cell r="C911">
            <v>2</v>
          </cell>
          <cell r="I911">
            <v>0</v>
          </cell>
          <cell r="M911">
            <v>0</v>
          </cell>
        </row>
        <row r="912">
          <cell r="A912" t="str">
            <v>J H Campbell</v>
          </cell>
          <cell r="C912">
            <v>2</v>
          </cell>
          <cell r="I912">
            <v>0</v>
          </cell>
          <cell r="M912">
            <v>0</v>
          </cell>
        </row>
        <row r="913">
          <cell r="A913" t="str">
            <v>J H Campbell</v>
          </cell>
          <cell r="C913">
            <v>2</v>
          </cell>
          <cell r="I913">
            <v>0</v>
          </cell>
          <cell r="M913">
            <v>0</v>
          </cell>
        </row>
        <row r="914">
          <cell r="A914" t="str">
            <v>J H Campbell</v>
          </cell>
          <cell r="C914">
            <v>2</v>
          </cell>
          <cell r="I914">
            <v>0</v>
          </cell>
          <cell r="M914">
            <v>0</v>
          </cell>
        </row>
        <row r="915">
          <cell r="A915" t="str">
            <v>J H Campbell</v>
          </cell>
          <cell r="C915">
            <v>2</v>
          </cell>
          <cell r="I915">
            <v>0</v>
          </cell>
          <cell r="M915">
            <v>0</v>
          </cell>
        </row>
        <row r="916">
          <cell r="A916" t="str">
            <v>J H Campbell</v>
          </cell>
          <cell r="C916">
            <v>2</v>
          </cell>
          <cell r="I916">
            <v>0</v>
          </cell>
          <cell r="M916">
            <v>0</v>
          </cell>
        </row>
        <row r="917">
          <cell r="A917" t="str">
            <v>J H Campbell</v>
          </cell>
          <cell r="C917">
            <v>2</v>
          </cell>
          <cell r="I917">
            <v>0</v>
          </cell>
          <cell r="M917">
            <v>0</v>
          </cell>
        </row>
        <row r="918">
          <cell r="A918" t="str">
            <v>J H Campbell</v>
          </cell>
          <cell r="C918">
            <v>2</v>
          </cell>
          <cell r="I918">
            <v>0</v>
          </cell>
          <cell r="M918">
            <v>0</v>
          </cell>
        </row>
        <row r="919">
          <cell r="A919" t="str">
            <v>J H Campbell</v>
          </cell>
          <cell r="C919">
            <v>2</v>
          </cell>
          <cell r="I919">
            <v>0</v>
          </cell>
          <cell r="M919">
            <v>0</v>
          </cell>
        </row>
        <row r="920">
          <cell r="A920" t="str">
            <v>J H Campbell</v>
          </cell>
          <cell r="C920">
            <v>2</v>
          </cell>
          <cell r="I920">
            <v>0</v>
          </cell>
          <cell r="M920">
            <v>0</v>
          </cell>
        </row>
        <row r="921">
          <cell r="A921" t="str">
            <v>J H Campbell</v>
          </cell>
          <cell r="C921">
            <v>2</v>
          </cell>
          <cell r="I921">
            <v>0</v>
          </cell>
          <cell r="M921">
            <v>0</v>
          </cell>
        </row>
        <row r="922">
          <cell r="A922" t="str">
            <v>J H Campbell</v>
          </cell>
          <cell r="C922">
            <v>2</v>
          </cell>
          <cell r="I922">
            <v>0</v>
          </cell>
          <cell r="M922">
            <v>0</v>
          </cell>
        </row>
        <row r="923">
          <cell r="A923" t="str">
            <v>J H Campbell</v>
          </cell>
          <cell r="C923">
            <v>2</v>
          </cell>
          <cell r="I923">
            <v>0</v>
          </cell>
          <cell r="M923">
            <v>0</v>
          </cell>
        </row>
        <row r="924">
          <cell r="A924" t="str">
            <v>J H Campbell</v>
          </cell>
          <cell r="C924">
            <v>2</v>
          </cell>
          <cell r="I924">
            <v>0</v>
          </cell>
          <cell r="M924">
            <v>0</v>
          </cell>
        </row>
        <row r="925">
          <cell r="A925" t="str">
            <v>J H Campbell</v>
          </cell>
          <cell r="C925">
            <v>2</v>
          </cell>
          <cell r="I925">
            <v>0</v>
          </cell>
          <cell r="M925">
            <v>0</v>
          </cell>
        </row>
        <row r="926">
          <cell r="A926" t="str">
            <v>J H Campbell</v>
          </cell>
          <cell r="C926">
            <v>2</v>
          </cell>
          <cell r="I926">
            <v>0</v>
          </cell>
          <cell r="M926">
            <v>0</v>
          </cell>
        </row>
        <row r="927">
          <cell r="A927" t="str">
            <v>J H Campbell</v>
          </cell>
          <cell r="C927">
            <v>2</v>
          </cell>
          <cell r="I927">
            <v>10.119999999999999</v>
          </cell>
          <cell r="J927">
            <v>3.6999999999999998E-2</v>
          </cell>
          <cell r="K927">
            <v>205.756</v>
          </cell>
          <cell r="L927">
            <v>0.108</v>
          </cell>
          <cell r="M927">
            <v>2.2078799999999997E-3</v>
          </cell>
        </row>
        <row r="928">
          <cell r="A928" t="str">
            <v>J H Campbell</v>
          </cell>
          <cell r="C928">
            <v>2</v>
          </cell>
          <cell r="I928">
            <v>3.78</v>
          </cell>
          <cell r="J928">
            <v>0.10299999999999999</v>
          </cell>
          <cell r="K928">
            <v>117.334</v>
          </cell>
          <cell r="L928">
            <v>0.08</v>
          </cell>
          <cell r="M928">
            <v>2.0267675999999998E-3</v>
          </cell>
        </row>
        <row r="929">
          <cell r="A929" t="str">
            <v>J H Campbell</v>
          </cell>
          <cell r="C929">
            <v>2</v>
          </cell>
          <cell r="I929">
            <v>16.11</v>
          </cell>
          <cell r="J929">
            <v>0.60399999999999998</v>
          </cell>
          <cell r="K929">
            <v>571.04200000000003</v>
          </cell>
          <cell r="L929">
            <v>0.40500000000000003</v>
          </cell>
          <cell r="M929">
            <v>2.5892402000000001E-3</v>
          </cell>
        </row>
        <row r="930">
          <cell r="A930" t="str">
            <v>J H Campbell</v>
          </cell>
          <cell r="C930">
            <v>2</v>
          </cell>
          <cell r="I930">
            <v>0</v>
          </cell>
          <cell r="M930">
            <v>0</v>
          </cell>
        </row>
        <row r="931">
          <cell r="A931" t="str">
            <v>J H Campbell</v>
          </cell>
          <cell r="C931">
            <v>2</v>
          </cell>
          <cell r="I931">
            <v>0</v>
          </cell>
          <cell r="M931">
            <v>0</v>
          </cell>
        </row>
        <row r="932">
          <cell r="A932" t="str">
            <v>J H Campbell</v>
          </cell>
          <cell r="C932">
            <v>2</v>
          </cell>
          <cell r="I932">
            <v>0</v>
          </cell>
          <cell r="M932">
            <v>0</v>
          </cell>
        </row>
        <row r="933">
          <cell r="A933" t="str">
            <v>J H Campbell</v>
          </cell>
          <cell r="C933">
            <v>2</v>
          </cell>
          <cell r="I933">
            <v>0</v>
          </cell>
          <cell r="M933">
            <v>0</v>
          </cell>
        </row>
        <row r="934">
          <cell r="A934" t="str">
            <v>J H Campbell</v>
          </cell>
          <cell r="C934">
            <v>2</v>
          </cell>
          <cell r="I934">
            <v>7.03</v>
          </cell>
          <cell r="J934">
            <v>0.16900000000000001</v>
          </cell>
          <cell r="K934">
            <v>169.1</v>
          </cell>
          <cell r="L934">
            <v>0.109</v>
          </cell>
          <cell r="M934">
            <v>1.2751779999999999E-3</v>
          </cell>
        </row>
        <row r="935">
          <cell r="A935" t="str">
            <v>J H Campbell</v>
          </cell>
          <cell r="C935">
            <v>2</v>
          </cell>
          <cell r="I935">
            <v>24</v>
          </cell>
          <cell r="J935">
            <v>3.6970000000000001</v>
          </cell>
          <cell r="K935">
            <v>3190.7</v>
          </cell>
          <cell r="L935">
            <v>2.907</v>
          </cell>
          <cell r="M935">
            <v>2.4910483000000001E-2</v>
          </cell>
        </row>
        <row r="936">
          <cell r="A936" t="str">
            <v>J H Campbell</v>
          </cell>
          <cell r="C936">
            <v>2</v>
          </cell>
          <cell r="I936">
            <v>24</v>
          </cell>
          <cell r="J936">
            <v>6.8360000000000003</v>
          </cell>
          <cell r="K936">
            <v>5584.3</v>
          </cell>
          <cell r="L936">
            <v>1.0549999999999999</v>
          </cell>
          <cell r="M936">
            <v>3.4672762999999995E-2</v>
          </cell>
        </row>
        <row r="937">
          <cell r="A937" t="str">
            <v>J H Campbell</v>
          </cell>
          <cell r="C937">
            <v>2</v>
          </cell>
          <cell r="I937">
            <v>24</v>
          </cell>
          <cell r="J937">
            <v>5.9660000000000002</v>
          </cell>
          <cell r="K937">
            <v>5634.5</v>
          </cell>
          <cell r="L937">
            <v>0.99</v>
          </cell>
          <cell r="M937">
            <v>4.7326308000000004E-2</v>
          </cell>
        </row>
        <row r="938">
          <cell r="A938" t="str">
            <v>J H Campbell</v>
          </cell>
          <cell r="C938">
            <v>2</v>
          </cell>
          <cell r="I938">
            <v>22.32</v>
          </cell>
          <cell r="J938">
            <v>7.4480000000000004</v>
          </cell>
          <cell r="K938">
            <v>5842.7359999999999</v>
          </cell>
          <cell r="L938">
            <v>1.371</v>
          </cell>
          <cell r="M938">
            <v>4.93989206E-2</v>
          </cell>
        </row>
        <row r="939">
          <cell r="A939" t="str">
            <v>J H Campbell</v>
          </cell>
          <cell r="C939">
            <v>2</v>
          </cell>
          <cell r="I939">
            <v>0</v>
          </cell>
          <cell r="M939">
            <v>0</v>
          </cell>
        </row>
        <row r="940">
          <cell r="A940" t="str">
            <v>J H Campbell</v>
          </cell>
          <cell r="C940">
            <v>2</v>
          </cell>
          <cell r="I940">
            <v>0</v>
          </cell>
          <cell r="M940">
            <v>0</v>
          </cell>
        </row>
        <row r="941">
          <cell r="A941" t="str">
            <v>J H Campbell</v>
          </cell>
          <cell r="C941">
            <v>2</v>
          </cell>
          <cell r="I941">
            <v>0</v>
          </cell>
          <cell r="M941">
            <v>0</v>
          </cell>
        </row>
        <row r="942">
          <cell r="A942" t="str">
            <v>J H Campbell</v>
          </cell>
          <cell r="C942">
            <v>2</v>
          </cell>
          <cell r="I942">
            <v>0</v>
          </cell>
          <cell r="M942">
            <v>0</v>
          </cell>
        </row>
        <row r="943">
          <cell r="A943" t="str">
            <v>J H Campbell</v>
          </cell>
          <cell r="C943">
            <v>2</v>
          </cell>
          <cell r="I943">
            <v>0</v>
          </cell>
          <cell r="M943">
            <v>0</v>
          </cell>
        </row>
        <row r="944">
          <cell r="A944" t="str">
            <v>J H Campbell</v>
          </cell>
          <cell r="C944">
            <v>2</v>
          </cell>
          <cell r="I944">
            <v>0</v>
          </cell>
          <cell r="M944">
            <v>0</v>
          </cell>
        </row>
        <row r="945">
          <cell r="A945" t="str">
            <v>J H Campbell</v>
          </cell>
          <cell r="C945">
            <v>2</v>
          </cell>
          <cell r="I945">
            <v>0</v>
          </cell>
          <cell r="M945">
            <v>0</v>
          </cell>
        </row>
        <row r="946">
          <cell r="A946" t="str">
            <v>J H Campbell</v>
          </cell>
          <cell r="C946">
            <v>2</v>
          </cell>
          <cell r="I946">
            <v>0</v>
          </cell>
          <cell r="M946">
            <v>0</v>
          </cell>
        </row>
        <row r="947">
          <cell r="A947" t="str">
            <v>J H Campbell</v>
          </cell>
          <cell r="C947">
            <v>2</v>
          </cell>
          <cell r="I947">
            <v>0</v>
          </cell>
          <cell r="M947">
            <v>0</v>
          </cell>
        </row>
        <row r="948">
          <cell r="A948" t="str">
            <v>J H Campbell</v>
          </cell>
          <cell r="C948">
            <v>2</v>
          </cell>
          <cell r="I948">
            <v>0</v>
          </cell>
          <cell r="M948">
            <v>0</v>
          </cell>
        </row>
        <row r="949">
          <cell r="A949" t="str">
            <v>J H Campbell</v>
          </cell>
          <cell r="C949">
            <v>2</v>
          </cell>
          <cell r="I949">
            <v>0</v>
          </cell>
          <cell r="M949">
            <v>0</v>
          </cell>
        </row>
        <row r="950">
          <cell r="A950" t="str">
            <v>J H Campbell</v>
          </cell>
          <cell r="C950">
            <v>2</v>
          </cell>
          <cell r="I950">
            <v>0</v>
          </cell>
          <cell r="M950">
            <v>0</v>
          </cell>
        </row>
        <row r="951">
          <cell r="A951" t="str">
            <v>J H Campbell</v>
          </cell>
          <cell r="C951">
            <v>2</v>
          </cell>
          <cell r="I951">
            <v>0</v>
          </cell>
          <cell r="M951">
            <v>0</v>
          </cell>
        </row>
        <row r="952">
          <cell r="A952" t="str">
            <v>J H Campbell</v>
          </cell>
          <cell r="C952">
            <v>2</v>
          </cell>
          <cell r="I952">
            <v>0</v>
          </cell>
          <cell r="M952">
            <v>0</v>
          </cell>
        </row>
        <row r="953">
          <cell r="A953" t="str">
            <v>J H Campbell</v>
          </cell>
          <cell r="C953">
            <v>2</v>
          </cell>
          <cell r="I953">
            <v>0</v>
          </cell>
          <cell r="M953">
            <v>0</v>
          </cell>
        </row>
        <row r="954">
          <cell r="A954" t="str">
            <v>J H Campbell</v>
          </cell>
          <cell r="C954">
            <v>2</v>
          </cell>
          <cell r="I954">
            <v>0</v>
          </cell>
          <cell r="M954">
            <v>0</v>
          </cell>
        </row>
        <row r="955">
          <cell r="A955" t="str">
            <v>J H Campbell</v>
          </cell>
          <cell r="C955">
            <v>2</v>
          </cell>
          <cell r="I955">
            <v>0</v>
          </cell>
          <cell r="M955">
            <v>0</v>
          </cell>
        </row>
        <row r="956">
          <cell r="A956" t="str">
            <v>J H Campbell</v>
          </cell>
          <cell r="C956">
            <v>2</v>
          </cell>
          <cell r="I956">
            <v>0</v>
          </cell>
          <cell r="M956">
            <v>0</v>
          </cell>
        </row>
        <row r="957">
          <cell r="A957" t="str">
            <v>J H Campbell</v>
          </cell>
          <cell r="C957">
            <v>2</v>
          </cell>
          <cell r="I957">
            <v>0</v>
          </cell>
          <cell r="M957">
            <v>0</v>
          </cell>
        </row>
        <row r="958">
          <cell r="A958" t="str">
            <v>J H Campbell</v>
          </cell>
          <cell r="C958">
            <v>2</v>
          </cell>
          <cell r="I958">
            <v>0</v>
          </cell>
        </row>
        <row r="959">
          <cell r="A959" t="str">
            <v>J H Campbell</v>
          </cell>
          <cell r="C959">
            <v>2</v>
          </cell>
          <cell r="I959">
            <v>0</v>
          </cell>
        </row>
        <row r="960">
          <cell r="A960" t="str">
            <v>J H Campbell</v>
          </cell>
          <cell r="C960">
            <v>2</v>
          </cell>
          <cell r="I960">
            <v>0</v>
          </cell>
        </row>
        <row r="961">
          <cell r="A961" t="str">
            <v>J H Campbell</v>
          </cell>
          <cell r="C961">
            <v>2</v>
          </cell>
          <cell r="I961">
            <v>0</v>
          </cell>
        </row>
        <row r="962">
          <cell r="A962" t="str">
            <v>J H Campbell</v>
          </cell>
          <cell r="C962">
            <v>2</v>
          </cell>
          <cell r="I962">
            <v>0</v>
          </cell>
        </row>
        <row r="963">
          <cell r="A963" t="str">
            <v>J H Campbell</v>
          </cell>
          <cell r="C963">
            <v>2</v>
          </cell>
          <cell r="I963">
            <v>0</v>
          </cell>
        </row>
        <row r="964">
          <cell r="A964" t="str">
            <v>J H Campbell</v>
          </cell>
          <cell r="C964">
            <v>2</v>
          </cell>
          <cell r="I964">
            <v>0</v>
          </cell>
        </row>
        <row r="965">
          <cell r="A965" t="str">
            <v>J H Campbell</v>
          </cell>
          <cell r="C965">
            <v>2</v>
          </cell>
          <cell r="I965">
            <v>0</v>
          </cell>
        </row>
        <row r="966">
          <cell r="A966" t="str">
            <v>J H Campbell</v>
          </cell>
          <cell r="C966">
            <v>2</v>
          </cell>
          <cell r="I966">
            <v>0</v>
          </cell>
        </row>
        <row r="967">
          <cell r="A967" t="str">
            <v>J H Campbell</v>
          </cell>
          <cell r="C967">
            <v>2</v>
          </cell>
          <cell r="I967">
            <v>0</v>
          </cell>
        </row>
        <row r="968">
          <cell r="A968" t="str">
            <v>J H Campbell</v>
          </cell>
          <cell r="C968">
            <v>2</v>
          </cell>
          <cell r="I968">
            <v>0</v>
          </cell>
        </row>
        <row r="969">
          <cell r="A969" t="str">
            <v>J H Campbell</v>
          </cell>
          <cell r="C969">
            <v>2</v>
          </cell>
          <cell r="I969">
            <v>0</v>
          </cell>
        </row>
        <row r="970">
          <cell r="A970" t="str">
            <v>J H Campbell</v>
          </cell>
          <cell r="C970">
            <v>2</v>
          </cell>
          <cell r="I970">
            <v>0</v>
          </cell>
        </row>
        <row r="971">
          <cell r="A971" t="str">
            <v>J H Campbell</v>
          </cell>
          <cell r="C971">
            <v>2</v>
          </cell>
          <cell r="I971">
            <v>0</v>
          </cell>
        </row>
        <row r="972">
          <cell r="A972" t="str">
            <v>J H Campbell</v>
          </cell>
          <cell r="C972">
            <v>2</v>
          </cell>
          <cell r="I972">
            <v>0</v>
          </cell>
        </row>
        <row r="973">
          <cell r="A973" t="str">
            <v>J H Campbell</v>
          </cell>
          <cell r="C973">
            <v>2</v>
          </cell>
          <cell r="I973">
            <v>0</v>
          </cell>
        </row>
        <row r="974">
          <cell r="A974" t="str">
            <v>J H Campbell</v>
          </cell>
          <cell r="C974">
            <v>2</v>
          </cell>
          <cell r="I974">
            <v>0</v>
          </cell>
        </row>
        <row r="975">
          <cell r="A975" t="str">
            <v>J H Campbell</v>
          </cell>
          <cell r="C975">
            <v>2</v>
          </cell>
          <cell r="I975">
            <v>0</v>
          </cell>
        </row>
        <row r="976">
          <cell r="A976" t="str">
            <v>J H Campbell</v>
          </cell>
          <cell r="C976">
            <v>2</v>
          </cell>
          <cell r="I976">
            <v>0</v>
          </cell>
        </row>
        <row r="977">
          <cell r="A977" t="str">
            <v>J H Campbell</v>
          </cell>
          <cell r="C977">
            <v>2</v>
          </cell>
          <cell r="I977">
            <v>0</v>
          </cell>
        </row>
        <row r="978">
          <cell r="A978" t="str">
            <v>J H Campbell</v>
          </cell>
          <cell r="C978">
            <v>2</v>
          </cell>
          <cell r="I978">
            <v>0</v>
          </cell>
        </row>
        <row r="979">
          <cell r="A979" t="str">
            <v>J H Campbell</v>
          </cell>
          <cell r="C979">
            <v>2</v>
          </cell>
          <cell r="I979">
            <v>0</v>
          </cell>
        </row>
        <row r="980">
          <cell r="A980" t="str">
            <v>J H Campbell</v>
          </cell>
          <cell r="C980">
            <v>2</v>
          </cell>
          <cell r="I980">
            <v>0</v>
          </cell>
        </row>
        <row r="981">
          <cell r="A981" t="str">
            <v>J H Campbell</v>
          </cell>
          <cell r="C981">
            <v>2</v>
          </cell>
          <cell r="I981">
            <v>0</v>
          </cell>
        </row>
        <row r="982">
          <cell r="A982" t="str">
            <v>J H Campbell</v>
          </cell>
          <cell r="C982">
            <v>2</v>
          </cell>
          <cell r="I982">
            <v>0</v>
          </cell>
        </row>
        <row r="983">
          <cell r="A983" t="str">
            <v>J H Campbell</v>
          </cell>
          <cell r="C983">
            <v>2</v>
          </cell>
          <cell r="I983">
            <v>0</v>
          </cell>
        </row>
        <row r="984">
          <cell r="A984" t="str">
            <v>J H Campbell</v>
          </cell>
          <cell r="C984">
            <v>2</v>
          </cell>
          <cell r="I984">
            <v>0</v>
          </cell>
        </row>
        <row r="985">
          <cell r="A985" t="str">
            <v>J H Campbell</v>
          </cell>
          <cell r="C985">
            <v>2</v>
          </cell>
          <cell r="I985">
            <v>0</v>
          </cell>
        </row>
        <row r="986">
          <cell r="A986" t="str">
            <v>J H Campbell</v>
          </cell>
          <cell r="C986">
            <v>2</v>
          </cell>
          <cell r="I986">
            <v>0</v>
          </cell>
        </row>
        <row r="987">
          <cell r="A987" t="str">
            <v>J H Campbell</v>
          </cell>
          <cell r="C987">
            <v>2</v>
          </cell>
          <cell r="I987">
            <v>0</v>
          </cell>
        </row>
        <row r="988">
          <cell r="A988" t="str">
            <v>J H Campbell</v>
          </cell>
          <cell r="C988">
            <v>2</v>
          </cell>
          <cell r="I988">
            <v>0</v>
          </cell>
        </row>
        <row r="989">
          <cell r="A989" t="str">
            <v>J H Campbell</v>
          </cell>
          <cell r="C989">
            <v>2</v>
          </cell>
          <cell r="I989">
            <v>0</v>
          </cell>
        </row>
        <row r="990">
          <cell r="A990" t="str">
            <v>J H Campbell</v>
          </cell>
          <cell r="C990">
            <v>2</v>
          </cell>
          <cell r="I990">
            <v>0</v>
          </cell>
        </row>
        <row r="991">
          <cell r="A991" t="str">
            <v>J H Campbell</v>
          </cell>
          <cell r="C991">
            <v>2</v>
          </cell>
          <cell r="I991">
            <v>0</v>
          </cell>
        </row>
        <row r="992">
          <cell r="A992" t="str">
            <v>J H Campbell</v>
          </cell>
          <cell r="C992">
            <v>2</v>
          </cell>
          <cell r="I992">
            <v>0</v>
          </cell>
        </row>
        <row r="993">
          <cell r="A993" t="str">
            <v>J H Campbell</v>
          </cell>
          <cell r="C993">
            <v>2</v>
          </cell>
          <cell r="I993">
            <v>0</v>
          </cell>
        </row>
        <row r="994">
          <cell r="A994" t="str">
            <v>J H Campbell</v>
          </cell>
          <cell r="C994">
            <v>2</v>
          </cell>
          <cell r="I994">
            <v>0</v>
          </cell>
        </row>
        <row r="995">
          <cell r="A995" t="str">
            <v>J H Campbell</v>
          </cell>
          <cell r="C995">
            <v>2</v>
          </cell>
          <cell r="I995">
            <v>0</v>
          </cell>
        </row>
        <row r="996">
          <cell r="A996" t="str">
            <v>J H Campbell</v>
          </cell>
          <cell r="C996">
            <v>2</v>
          </cell>
          <cell r="I996">
            <v>0</v>
          </cell>
        </row>
        <row r="997">
          <cell r="A997" t="str">
            <v>J H Campbell</v>
          </cell>
          <cell r="C997">
            <v>2</v>
          </cell>
          <cell r="I997">
            <v>0</v>
          </cell>
        </row>
        <row r="998">
          <cell r="A998" t="str">
            <v>J H Campbell</v>
          </cell>
          <cell r="C998">
            <v>2</v>
          </cell>
          <cell r="I998">
            <v>0</v>
          </cell>
        </row>
        <row r="999">
          <cell r="A999" t="str">
            <v>J H Campbell</v>
          </cell>
          <cell r="C999">
            <v>2</v>
          </cell>
          <cell r="I999">
            <v>0</v>
          </cell>
        </row>
        <row r="1000">
          <cell r="A1000" t="str">
            <v>J H Campbell</v>
          </cell>
          <cell r="C1000">
            <v>2</v>
          </cell>
          <cell r="I1000">
            <v>0</v>
          </cell>
        </row>
        <row r="1001">
          <cell r="A1001" t="str">
            <v>J H Campbell</v>
          </cell>
          <cell r="C1001">
            <v>2</v>
          </cell>
          <cell r="I1001">
            <v>0</v>
          </cell>
        </row>
        <row r="1002">
          <cell r="A1002" t="str">
            <v>J H Campbell</v>
          </cell>
          <cell r="C1002">
            <v>2</v>
          </cell>
          <cell r="I1002">
            <v>0</v>
          </cell>
        </row>
        <row r="1003">
          <cell r="A1003" t="str">
            <v>J H Campbell</v>
          </cell>
          <cell r="C1003">
            <v>2</v>
          </cell>
          <cell r="I1003">
            <v>0</v>
          </cell>
        </row>
        <row r="1004">
          <cell r="A1004" t="str">
            <v>J H Campbell</v>
          </cell>
          <cell r="C1004">
            <v>2</v>
          </cell>
          <cell r="I1004">
            <v>0</v>
          </cell>
        </row>
        <row r="1005">
          <cell r="A1005" t="str">
            <v>J H Campbell</v>
          </cell>
          <cell r="C1005">
            <v>2</v>
          </cell>
          <cell r="I1005">
            <v>0</v>
          </cell>
        </row>
        <row r="1006">
          <cell r="A1006" t="str">
            <v>J H Campbell</v>
          </cell>
          <cell r="C1006">
            <v>2</v>
          </cell>
          <cell r="I1006">
            <v>0</v>
          </cell>
        </row>
        <row r="1007">
          <cell r="A1007" t="str">
            <v>J H Campbell</v>
          </cell>
          <cell r="C1007">
            <v>2</v>
          </cell>
          <cell r="I1007">
            <v>0</v>
          </cell>
        </row>
        <row r="1008">
          <cell r="A1008" t="str">
            <v>J H Campbell</v>
          </cell>
          <cell r="C1008">
            <v>2</v>
          </cell>
          <cell r="I1008">
            <v>0</v>
          </cell>
        </row>
        <row r="1009">
          <cell r="A1009" t="str">
            <v>J H Campbell</v>
          </cell>
          <cell r="C1009">
            <v>2</v>
          </cell>
          <cell r="I1009">
            <v>0</v>
          </cell>
        </row>
        <row r="1010">
          <cell r="A1010" t="str">
            <v>J H Campbell</v>
          </cell>
          <cell r="C1010">
            <v>2</v>
          </cell>
          <cell r="I1010">
            <v>0</v>
          </cell>
        </row>
        <row r="1011">
          <cell r="A1011" t="str">
            <v>J H Campbell</v>
          </cell>
          <cell r="C1011">
            <v>2</v>
          </cell>
          <cell r="I1011">
            <v>0</v>
          </cell>
        </row>
        <row r="1012">
          <cell r="A1012" t="str">
            <v>J H Campbell</v>
          </cell>
          <cell r="C1012">
            <v>2</v>
          </cell>
          <cell r="I1012">
            <v>0</v>
          </cell>
        </row>
        <row r="1013">
          <cell r="A1013" t="str">
            <v>J H Campbell</v>
          </cell>
          <cell r="C1013">
            <v>2</v>
          </cell>
          <cell r="I1013">
            <v>0</v>
          </cell>
        </row>
        <row r="1014">
          <cell r="A1014" t="str">
            <v>J H Campbell</v>
          </cell>
          <cell r="C1014">
            <v>2</v>
          </cell>
          <cell r="I1014">
            <v>0</v>
          </cell>
        </row>
        <row r="1015">
          <cell r="A1015" t="str">
            <v>J H Campbell</v>
          </cell>
          <cell r="C1015">
            <v>2</v>
          </cell>
          <cell r="I1015">
            <v>0</v>
          </cell>
        </row>
        <row r="1016">
          <cell r="A1016" t="str">
            <v>J H Campbell</v>
          </cell>
          <cell r="C1016">
            <v>2</v>
          </cell>
          <cell r="I1016">
            <v>0</v>
          </cell>
        </row>
        <row r="1017">
          <cell r="A1017" t="str">
            <v>J H Campbell</v>
          </cell>
          <cell r="C1017">
            <v>2</v>
          </cell>
          <cell r="I1017">
            <v>0</v>
          </cell>
        </row>
        <row r="1018">
          <cell r="A1018" t="str">
            <v>J H Campbell</v>
          </cell>
          <cell r="C1018">
            <v>2</v>
          </cell>
          <cell r="I1018">
            <v>0</v>
          </cell>
        </row>
        <row r="1019">
          <cell r="A1019" t="str">
            <v>J H Campbell</v>
          </cell>
          <cell r="C1019">
            <v>2</v>
          </cell>
          <cell r="I1019">
            <v>0</v>
          </cell>
        </row>
        <row r="1020">
          <cell r="A1020" t="str">
            <v>J H Campbell</v>
          </cell>
          <cell r="C1020">
            <v>2</v>
          </cell>
          <cell r="I1020">
            <v>0</v>
          </cell>
        </row>
        <row r="1021">
          <cell r="A1021" t="str">
            <v>J H Campbell</v>
          </cell>
          <cell r="C1021">
            <v>2</v>
          </cell>
          <cell r="I1021">
            <v>0</v>
          </cell>
        </row>
        <row r="1022">
          <cell r="A1022" t="str">
            <v>J H Campbell</v>
          </cell>
          <cell r="C1022">
            <v>2</v>
          </cell>
          <cell r="I1022">
            <v>0</v>
          </cell>
        </row>
        <row r="1023">
          <cell r="A1023" t="str">
            <v>J H Campbell</v>
          </cell>
          <cell r="C1023">
            <v>2</v>
          </cell>
          <cell r="I1023">
            <v>0</v>
          </cell>
        </row>
        <row r="1024">
          <cell r="A1024" t="str">
            <v>J H Campbell</v>
          </cell>
          <cell r="C1024">
            <v>2</v>
          </cell>
          <cell r="I1024">
            <v>0</v>
          </cell>
        </row>
        <row r="1025">
          <cell r="A1025" t="str">
            <v>J H Campbell</v>
          </cell>
          <cell r="C1025">
            <v>2</v>
          </cell>
          <cell r="I1025">
            <v>0</v>
          </cell>
        </row>
        <row r="1026">
          <cell r="A1026" t="str">
            <v>J H Campbell</v>
          </cell>
          <cell r="C1026">
            <v>2</v>
          </cell>
          <cell r="I1026">
            <v>0</v>
          </cell>
        </row>
        <row r="1027">
          <cell r="A1027" t="str">
            <v>J H Campbell</v>
          </cell>
          <cell r="C1027">
            <v>2</v>
          </cell>
          <cell r="I1027">
            <v>0</v>
          </cell>
        </row>
        <row r="1028">
          <cell r="A1028" t="str">
            <v>J H Campbell</v>
          </cell>
          <cell r="C1028">
            <v>2</v>
          </cell>
          <cell r="I1028">
            <v>0</v>
          </cell>
        </row>
        <row r="1029">
          <cell r="A1029" t="str">
            <v>J H Campbell</v>
          </cell>
          <cell r="C1029">
            <v>2</v>
          </cell>
          <cell r="I1029">
            <v>0</v>
          </cell>
        </row>
        <row r="1030">
          <cell r="A1030" t="str">
            <v>J H Campbell</v>
          </cell>
          <cell r="C1030">
            <v>2</v>
          </cell>
          <cell r="I1030">
            <v>0</v>
          </cell>
        </row>
        <row r="1031">
          <cell r="A1031" t="str">
            <v>J H Campbell</v>
          </cell>
          <cell r="C1031">
            <v>2</v>
          </cell>
          <cell r="I1031">
            <v>0</v>
          </cell>
        </row>
        <row r="1032">
          <cell r="A1032" t="str">
            <v>J H Campbell</v>
          </cell>
          <cell r="C1032">
            <v>2</v>
          </cell>
          <cell r="I1032">
            <v>0</v>
          </cell>
        </row>
        <row r="1033">
          <cell r="A1033" t="str">
            <v>J H Campbell</v>
          </cell>
          <cell r="C1033">
            <v>2</v>
          </cell>
          <cell r="I1033">
            <v>0</v>
          </cell>
        </row>
        <row r="1034">
          <cell r="A1034" t="str">
            <v>J H Campbell</v>
          </cell>
          <cell r="C1034">
            <v>2</v>
          </cell>
          <cell r="I1034">
            <v>0</v>
          </cell>
        </row>
        <row r="1035">
          <cell r="A1035" t="str">
            <v>J H Campbell</v>
          </cell>
          <cell r="C1035">
            <v>2</v>
          </cell>
          <cell r="I1035">
            <v>0</v>
          </cell>
        </row>
        <row r="1036">
          <cell r="A1036" t="str">
            <v>J H Campbell</v>
          </cell>
          <cell r="C1036">
            <v>2</v>
          </cell>
          <cell r="I1036">
            <v>0</v>
          </cell>
        </row>
        <row r="1037">
          <cell r="A1037" t="str">
            <v>J H Campbell</v>
          </cell>
          <cell r="C1037">
            <v>2</v>
          </cell>
          <cell r="I1037">
            <v>0</v>
          </cell>
        </row>
        <row r="1038">
          <cell r="A1038" t="str">
            <v>J H Campbell</v>
          </cell>
          <cell r="C1038">
            <v>2</v>
          </cell>
          <cell r="I1038">
            <v>0</v>
          </cell>
        </row>
        <row r="1039">
          <cell r="A1039" t="str">
            <v>J H Campbell</v>
          </cell>
          <cell r="C1039">
            <v>2</v>
          </cell>
          <cell r="I1039">
            <v>0</v>
          </cell>
        </row>
        <row r="1040">
          <cell r="A1040" t="str">
            <v>J H Campbell</v>
          </cell>
          <cell r="C1040">
            <v>2</v>
          </cell>
          <cell r="I1040">
            <v>0</v>
          </cell>
        </row>
        <row r="1041">
          <cell r="A1041" t="str">
            <v>J H Campbell</v>
          </cell>
          <cell r="C1041">
            <v>2</v>
          </cell>
          <cell r="I1041">
            <v>0</v>
          </cell>
        </row>
        <row r="1042">
          <cell r="A1042" t="str">
            <v>J H Campbell</v>
          </cell>
          <cell r="C1042">
            <v>2</v>
          </cell>
          <cell r="I1042">
            <v>0</v>
          </cell>
        </row>
        <row r="1043">
          <cell r="A1043" t="str">
            <v>J H Campbell</v>
          </cell>
          <cell r="C1043">
            <v>2</v>
          </cell>
          <cell r="I1043">
            <v>0</v>
          </cell>
        </row>
        <row r="1044">
          <cell r="A1044" t="str">
            <v>J H Campbell</v>
          </cell>
          <cell r="C1044">
            <v>2</v>
          </cell>
          <cell r="I1044">
            <v>0</v>
          </cell>
        </row>
        <row r="1045">
          <cell r="A1045" t="str">
            <v>J H Campbell</v>
          </cell>
          <cell r="C1045">
            <v>2</v>
          </cell>
          <cell r="I1045">
            <v>0</v>
          </cell>
        </row>
        <row r="1046">
          <cell r="A1046" t="str">
            <v>J H Campbell</v>
          </cell>
          <cell r="C1046">
            <v>2</v>
          </cell>
          <cell r="I1046">
            <v>0</v>
          </cell>
        </row>
        <row r="1047">
          <cell r="A1047" t="str">
            <v>J H Campbell</v>
          </cell>
          <cell r="C1047">
            <v>2</v>
          </cell>
          <cell r="I1047">
            <v>0</v>
          </cell>
        </row>
        <row r="1048">
          <cell r="A1048" t="str">
            <v>J H Campbell</v>
          </cell>
          <cell r="C1048">
            <v>2</v>
          </cell>
          <cell r="I1048">
            <v>0</v>
          </cell>
          <cell r="M1048">
            <v>0</v>
          </cell>
        </row>
        <row r="1049">
          <cell r="A1049" t="str">
            <v>J H Campbell</v>
          </cell>
          <cell r="C1049">
            <v>2</v>
          </cell>
          <cell r="I1049">
            <v>0</v>
          </cell>
          <cell r="M1049">
            <v>0</v>
          </cell>
        </row>
        <row r="1050">
          <cell r="A1050" t="str">
            <v>J H Campbell</v>
          </cell>
          <cell r="C1050">
            <v>2</v>
          </cell>
          <cell r="I1050">
            <v>0</v>
          </cell>
          <cell r="M1050">
            <v>0</v>
          </cell>
        </row>
        <row r="1051">
          <cell r="A1051" t="str">
            <v>J H Campbell</v>
          </cell>
          <cell r="C1051">
            <v>2</v>
          </cell>
          <cell r="I1051">
            <v>0</v>
          </cell>
          <cell r="M1051">
            <v>0</v>
          </cell>
        </row>
        <row r="1052">
          <cell r="A1052" t="str">
            <v>J H Campbell</v>
          </cell>
          <cell r="C1052">
            <v>2</v>
          </cell>
          <cell r="I1052">
            <v>0</v>
          </cell>
          <cell r="M1052">
            <v>0</v>
          </cell>
        </row>
        <row r="1053">
          <cell r="A1053" t="str">
            <v>J H Campbell</v>
          </cell>
          <cell r="C1053">
            <v>2</v>
          </cell>
          <cell r="I1053">
            <v>0</v>
          </cell>
          <cell r="M1053">
            <v>0</v>
          </cell>
        </row>
        <row r="1054">
          <cell r="A1054" t="str">
            <v>J H Campbell</v>
          </cell>
          <cell r="C1054">
            <v>2</v>
          </cell>
          <cell r="I1054">
            <v>0</v>
          </cell>
          <cell r="M1054">
            <v>0</v>
          </cell>
        </row>
        <row r="1055">
          <cell r="A1055" t="str">
            <v>J H Campbell</v>
          </cell>
          <cell r="C1055">
            <v>2</v>
          </cell>
          <cell r="I1055">
            <v>0</v>
          </cell>
          <cell r="M1055">
            <v>0</v>
          </cell>
        </row>
        <row r="1056">
          <cell r="A1056" t="str">
            <v>J H Campbell</v>
          </cell>
          <cell r="C1056">
            <v>2</v>
          </cell>
          <cell r="I1056">
            <v>0</v>
          </cell>
          <cell r="M1056">
            <v>0</v>
          </cell>
        </row>
        <row r="1057">
          <cell r="A1057" t="str">
            <v>J H Campbell</v>
          </cell>
          <cell r="C1057">
            <v>2</v>
          </cell>
          <cell r="I1057">
            <v>0</v>
          </cell>
          <cell r="M1057">
            <v>0</v>
          </cell>
        </row>
        <row r="1058">
          <cell r="A1058" t="str">
            <v>J H Campbell</v>
          </cell>
          <cell r="C1058">
            <v>2</v>
          </cell>
          <cell r="I1058">
            <v>0</v>
          </cell>
          <cell r="M1058">
            <v>0</v>
          </cell>
        </row>
        <row r="1059">
          <cell r="A1059" t="str">
            <v>J H Campbell</v>
          </cell>
          <cell r="C1059">
            <v>2</v>
          </cell>
          <cell r="I1059">
            <v>0</v>
          </cell>
          <cell r="M1059">
            <v>0</v>
          </cell>
        </row>
        <row r="1060">
          <cell r="A1060" t="str">
            <v>J H Campbell</v>
          </cell>
          <cell r="C1060">
            <v>2</v>
          </cell>
          <cell r="I1060">
            <v>0</v>
          </cell>
          <cell r="M1060">
            <v>0</v>
          </cell>
        </row>
        <row r="1061">
          <cell r="A1061" t="str">
            <v>J H Campbell</v>
          </cell>
          <cell r="C1061">
            <v>2</v>
          </cell>
          <cell r="I1061">
            <v>0</v>
          </cell>
          <cell r="M1061">
            <v>0</v>
          </cell>
        </row>
        <row r="1062">
          <cell r="A1062" t="str">
            <v>J H Campbell</v>
          </cell>
          <cell r="C1062">
            <v>2</v>
          </cell>
          <cell r="I1062">
            <v>0</v>
          </cell>
          <cell r="M1062">
            <v>0</v>
          </cell>
        </row>
        <row r="1063">
          <cell r="A1063" t="str">
            <v>J H Campbell</v>
          </cell>
          <cell r="C1063">
            <v>2</v>
          </cell>
          <cell r="I1063">
            <v>0</v>
          </cell>
          <cell r="M1063">
            <v>0</v>
          </cell>
        </row>
        <row r="1064">
          <cell r="A1064" t="str">
            <v>J H Campbell</v>
          </cell>
          <cell r="C1064">
            <v>2</v>
          </cell>
          <cell r="I1064">
            <v>0</v>
          </cell>
          <cell r="M1064">
            <v>0</v>
          </cell>
        </row>
        <row r="1065">
          <cell r="A1065" t="str">
            <v>J H Campbell</v>
          </cell>
          <cell r="C1065">
            <v>2</v>
          </cell>
          <cell r="I1065">
            <v>0</v>
          </cell>
          <cell r="M1065">
            <v>0</v>
          </cell>
        </row>
        <row r="1066">
          <cell r="A1066" t="str">
            <v>J H Campbell</v>
          </cell>
          <cell r="C1066">
            <v>2</v>
          </cell>
          <cell r="I1066">
            <v>0</v>
          </cell>
          <cell r="M1066">
            <v>0</v>
          </cell>
        </row>
        <row r="1067">
          <cell r="A1067" t="str">
            <v>J H Campbell</v>
          </cell>
          <cell r="C1067">
            <v>2</v>
          </cell>
          <cell r="I1067">
            <v>0</v>
          </cell>
          <cell r="M1067">
            <v>0</v>
          </cell>
        </row>
        <row r="1068">
          <cell r="A1068" t="str">
            <v>J H Campbell</v>
          </cell>
          <cell r="C1068">
            <v>2</v>
          </cell>
          <cell r="I1068">
            <v>0</v>
          </cell>
          <cell r="M1068">
            <v>0</v>
          </cell>
        </row>
        <row r="1069">
          <cell r="A1069" t="str">
            <v>J H Campbell</v>
          </cell>
          <cell r="C1069">
            <v>2</v>
          </cell>
          <cell r="I1069">
            <v>0</v>
          </cell>
          <cell r="M1069">
            <v>0</v>
          </cell>
        </row>
        <row r="1070">
          <cell r="A1070" t="str">
            <v>J H Campbell</v>
          </cell>
          <cell r="C1070">
            <v>2</v>
          </cell>
          <cell r="I1070">
            <v>0</v>
          </cell>
          <cell r="M1070">
            <v>0</v>
          </cell>
        </row>
        <row r="1071">
          <cell r="A1071" t="str">
            <v>J H Campbell</v>
          </cell>
          <cell r="C1071">
            <v>2</v>
          </cell>
          <cell r="I1071">
            <v>0</v>
          </cell>
          <cell r="M1071">
            <v>0</v>
          </cell>
        </row>
        <row r="1072">
          <cell r="A1072" t="str">
            <v>J H Campbell</v>
          </cell>
          <cell r="C1072">
            <v>2</v>
          </cell>
          <cell r="I1072">
            <v>0</v>
          </cell>
          <cell r="M1072">
            <v>0</v>
          </cell>
        </row>
        <row r="1073">
          <cell r="A1073" t="str">
            <v>J H Campbell</v>
          </cell>
          <cell r="C1073">
            <v>2</v>
          </cell>
          <cell r="I1073">
            <v>0</v>
          </cell>
          <cell r="M1073">
            <v>0</v>
          </cell>
        </row>
        <row r="1074">
          <cell r="A1074" t="str">
            <v>J H Campbell</v>
          </cell>
          <cell r="C1074">
            <v>2</v>
          </cell>
          <cell r="I1074">
            <v>0</v>
          </cell>
          <cell r="M1074">
            <v>0</v>
          </cell>
        </row>
        <row r="1075">
          <cell r="A1075" t="str">
            <v>J H Campbell</v>
          </cell>
          <cell r="C1075">
            <v>2</v>
          </cell>
          <cell r="I1075">
            <v>0</v>
          </cell>
          <cell r="M1075">
            <v>0</v>
          </cell>
        </row>
        <row r="1076">
          <cell r="A1076" t="str">
            <v>J H Campbell</v>
          </cell>
          <cell r="C1076">
            <v>2</v>
          </cell>
          <cell r="I1076">
            <v>0</v>
          </cell>
          <cell r="M1076">
            <v>0</v>
          </cell>
        </row>
        <row r="1077">
          <cell r="A1077" t="str">
            <v>J H Campbell</v>
          </cell>
          <cell r="C1077">
            <v>2</v>
          </cell>
          <cell r="I1077">
            <v>0</v>
          </cell>
          <cell r="M1077">
            <v>0</v>
          </cell>
        </row>
        <row r="1078">
          <cell r="A1078" t="str">
            <v>J H Campbell</v>
          </cell>
          <cell r="C1078">
            <v>2</v>
          </cell>
          <cell r="I1078">
            <v>0</v>
          </cell>
          <cell r="M1078">
            <v>0</v>
          </cell>
        </row>
        <row r="1079">
          <cell r="A1079" t="str">
            <v>J H Campbell</v>
          </cell>
          <cell r="C1079">
            <v>2</v>
          </cell>
          <cell r="I1079">
            <v>0</v>
          </cell>
          <cell r="M1079">
            <v>0</v>
          </cell>
        </row>
        <row r="1080">
          <cell r="A1080" t="str">
            <v>J H Campbell</v>
          </cell>
          <cell r="C1080">
            <v>2</v>
          </cell>
          <cell r="I1080">
            <v>0</v>
          </cell>
          <cell r="M1080">
            <v>0</v>
          </cell>
        </row>
        <row r="1081">
          <cell r="A1081" t="str">
            <v>J H Campbell</v>
          </cell>
          <cell r="C1081">
            <v>2</v>
          </cell>
          <cell r="I1081">
            <v>0</v>
          </cell>
          <cell r="M1081">
            <v>0</v>
          </cell>
        </row>
        <row r="1082">
          <cell r="A1082" t="str">
            <v>J H Campbell</v>
          </cell>
          <cell r="C1082">
            <v>2</v>
          </cell>
          <cell r="I1082">
            <v>0</v>
          </cell>
          <cell r="M1082">
            <v>0</v>
          </cell>
        </row>
        <row r="1083">
          <cell r="A1083" t="str">
            <v>J H Campbell</v>
          </cell>
          <cell r="C1083">
            <v>2</v>
          </cell>
          <cell r="I1083">
            <v>0</v>
          </cell>
          <cell r="M1083">
            <v>0</v>
          </cell>
        </row>
        <row r="1084">
          <cell r="A1084" t="str">
            <v>J H Campbell</v>
          </cell>
          <cell r="C1084">
            <v>2</v>
          </cell>
          <cell r="I1084">
            <v>0</v>
          </cell>
          <cell r="M1084">
            <v>0</v>
          </cell>
        </row>
        <row r="1085">
          <cell r="A1085" t="str">
            <v>J H Campbell</v>
          </cell>
          <cell r="C1085">
            <v>2</v>
          </cell>
          <cell r="I1085">
            <v>0</v>
          </cell>
          <cell r="M1085">
            <v>0</v>
          </cell>
        </row>
        <row r="1086">
          <cell r="A1086" t="str">
            <v>J H Campbell</v>
          </cell>
          <cell r="C1086">
            <v>2</v>
          </cell>
          <cell r="I1086">
            <v>0</v>
          </cell>
          <cell r="M1086">
            <v>0</v>
          </cell>
        </row>
        <row r="1087">
          <cell r="A1087" t="str">
            <v>J H Campbell</v>
          </cell>
          <cell r="C1087">
            <v>2</v>
          </cell>
          <cell r="I1087">
            <v>0</v>
          </cell>
          <cell r="M1087">
            <v>0</v>
          </cell>
        </row>
        <row r="1088">
          <cell r="A1088" t="str">
            <v>J H Campbell</v>
          </cell>
          <cell r="C1088">
            <v>2</v>
          </cell>
          <cell r="I1088">
            <v>0</v>
          </cell>
          <cell r="M1088">
            <v>0</v>
          </cell>
        </row>
        <row r="1089">
          <cell r="A1089" t="str">
            <v>J H Campbell</v>
          </cell>
          <cell r="C1089">
            <v>2</v>
          </cell>
          <cell r="I1089">
            <v>0</v>
          </cell>
          <cell r="M1089">
            <v>0</v>
          </cell>
        </row>
        <row r="1090">
          <cell r="A1090" t="str">
            <v>J H Campbell</v>
          </cell>
          <cell r="C1090">
            <v>2</v>
          </cell>
          <cell r="I1090">
            <v>0</v>
          </cell>
          <cell r="M1090">
            <v>0</v>
          </cell>
        </row>
        <row r="1091">
          <cell r="A1091" t="str">
            <v>J H Campbell</v>
          </cell>
          <cell r="C1091">
            <v>2</v>
          </cell>
          <cell r="I1091">
            <v>0</v>
          </cell>
          <cell r="M1091">
            <v>0</v>
          </cell>
        </row>
        <row r="1092">
          <cell r="A1092" t="str">
            <v>J H Campbell</v>
          </cell>
          <cell r="C1092">
            <v>2</v>
          </cell>
          <cell r="I1092">
            <v>0</v>
          </cell>
          <cell r="M1092">
            <v>0</v>
          </cell>
        </row>
        <row r="1093">
          <cell r="A1093" t="str">
            <v>J H Campbell</v>
          </cell>
          <cell r="C1093">
            <v>2</v>
          </cell>
          <cell r="I1093">
            <v>0</v>
          </cell>
          <cell r="M1093">
            <v>0</v>
          </cell>
        </row>
        <row r="1094">
          <cell r="A1094" t="str">
            <v>J H Campbell</v>
          </cell>
          <cell r="C1094">
            <v>2</v>
          </cell>
          <cell r="I1094">
            <v>0</v>
          </cell>
          <cell r="M1094">
            <v>0</v>
          </cell>
        </row>
        <row r="1095">
          <cell r="A1095" t="str">
            <v>J H Campbell</v>
          </cell>
          <cell r="C1095">
            <v>2</v>
          </cell>
          <cell r="I1095">
            <v>0</v>
          </cell>
          <cell r="M1095">
            <v>0</v>
          </cell>
        </row>
        <row r="1096">
          <cell r="A1096" t="str">
            <v>J H Campbell</v>
          </cell>
          <cell r="C1096">
            <v>2</v>
          </cell>
          <cell r="I1096">
            <v>0</v>
          </cell>
          <cell r="M1096">
            <v>0</v>
          </cell>
        </row>
        <row r="1097">
          <cell r="A1097" t="str">
            <v>J H Campbell</v>
          </cell>
          <cell r="C1097">
            <v>2</v>
          </cell>
          <cell r="I1097">
            <v>0</v>
          </cell>
          <cell r="M1097">
            <v>0</v>
          </cell>
        </row>
        <row r="1098">
          <cell r="A1098" t="str">
            <v>J H Campbell</v>
          </cell>
          <cell r="C1098">
            <v>2</v>
          </cell>
          <cell r="I1098">
            <v>0</v>
          </cell>
          <cell r="M1098">
            <v>0</v>
          </cell>
        </row>
        <row r="1099">
          <cell r="A1099" t="str">
            <v>J H Campbell</v>
          </cell>
          <cell r="C1099">
            <v>2</v>
          </cell>
          <cell r="I1099">
            <v>0</v>
          </cell>
          <cell r="M1099">
            <v>0</v>
          </cell>
        </row>
        <row r="1100">
          <cell r="A1100" t="str">
            <v>J H Campbell</v>
          </cell>
          <cell r="C1100">
            <v>2</v>
          </cell>
          <cell r="I1100">
            <v>0</v>
          </cell>
          <cell r="M1100">
            <v>0</v>
          </cell>
        </row>
        <row r="1101">
          <cell r="A1101" t="str">
            <v>J H Campbell</v>
          </cell>
          <cell r="C1101">
            <v>2</v>
          </cell>
          <cell r="I1101">
            <v>0</v>
          </cell>
          <cell r="M1101">
            <v>0</v>
          </cell>
        </row>
        <row r="1102">
          <cell r="A1102" t="str">
            <v>J H Campbell</v>
          </cell>
          <cell r="C1102">
            <v>2</v>
          </cell>
          <cell r="I1102">
            <v>0</v>
          </cell>
          <cell r="M1102">
            <v>0</v>
          </cell>
        </row>
        <row r="1103">
          <cell r="A1103" t="str">
            <v>J H Campbell</v>
          </cell>
          <cell r="C1103">
            <v>2</v>
          </cell>
          <cell r="I1103">
            <v>0</v>
          </cell>
          <cell r="M1103">
            <v>0</v>
          </cell>
        </row>
        <row r="1104">
          <cell r="A1104" t="str">
            <v>J H Campbell</v>
          </cell>
          <cell r="C1104">
            <v>2</v>
          </cell>
          <cell r="I1104">
            <v>0</v>
          </cell>
          <cell r="M1104">
            <v>0</v>
          </cell>
        </row>
        <row r="1105">
          <cell r="A1105" t="str">
            <v>J H Campbell</v>
          </cell>
          <cell r="C1105">
            <v>2</v>
          </cell>
          <cell r="I1105">
            <v>0</v>
          </cell>
          <cell r="M1105">
            <v>0</v>
          </cell>
        </row>
        <row r="1106">
          <cell r="A1106" t="str">
            <v>J H Campbell</v>
          </cell>
          <cell r="C1106">
            <v>2</v>
          </cell>
          <cell r="I1106">
            <v>0</v>
          </cell>
          <cell r="M1106">
            <v>0</v>
          </cell>
        </row>
        <row r="1107">
          <cell r="A1107" t="str">
            <v>J H Campbell</v>
          </cell>
          <cell r="C1107">
            <v>2</v>
          </cell>
          <cell r="I1107">
            <v>0</v>
          </cell>
          <cell r="M1107">
            <v>0</v>
          </cell>
        </row>
        <row r="1108">
          <cell r="A1108" t="str">
            <v>J H Campbell</v>
          </cell>
          <cell r="C1108">
            <v>2</v>
          </cell>
          <cell r="I1108">
            <v>0</v>
          </cell>
          <cell r="M1108">
            <v>0</v>
          </cell>
        </row>
        <row r="1109">
          <cell r="A1109" t="str">
            <v>J H Campbell</v>
          </cell>
          <cell r="C1109">
            <v>2</v>
          </cell>
          <cell r="I1109">
            <v>0</v>
          </cell>
          <cell r="M1109">
            <v>0</v>
          </cell>
        </row>
        <row r="1110">
          <cell r="A1110" t="str">
            <v>J H Campbell</v>
          </cell>
          <cell r="C1110">
            <v>2</v>
          </cell>
          <cell r="I1110">
            <v>0</v>
          </cell>
          <cell r="M1110">
            <v>0</v>
          </cell>
        </row>
        <row r="1111">
          <cell r="A1111" t="str">
            <v>J H Campbell</v>
          </cell>
          <cell r="C1111">
            <v>2</v>
          </cell>
          <cell r="I1111">
            <v>0</v>
          </cell>
          <cell r="M1111">
            <v>0</v>
          </cell>
        </row>
        <row r="1112">
          <cell r="A1112" t="str">
            <v>J H Campbell</v>
          </cell>
          <cell r="C1112">
            <v>2</v>
          </cell>
          <cell r="I1112">
            <v>0</v>
          </cell>
          <cell r="M1112">
            <v>0</v>
          </cell>
        </row>
        <row r="1113">
          <cell r="A1113" t="str">
            <v>J H Campbell</v>
          </cell>
          <cell r="C1113">
            <v>2</v>
          </cell>
          <cell r="I1113">
            <v>0</v>
          </cell>
          <cell r="M1113">
            <v>0</v>
          </cell>
        </row>
        <row r="1114">
          <cell r="A1114" t="str">
            <v>J H Campbell</v>
          </cell>
          <cell r="C1114">
            <v>2</v>
          </cell>
          <cell r="I1114">
            <v>0</v>
          </cell>
          <cell r="M1114">
            <v>0</v>
          </cell>
        </row>
        <row r="1115">
          <cell r="A1115" t="str">
            <v>J H Campbell</v>
          </cell>
          <cell r="C1115">
            <v>2</v>
          </cell>
          <cell r="I1115">
            <v>0</v>
          </cell>
          <cell r="M1115">
            <v>0</v>
          </cell>
        </row>
        <row r="1116">
          <cell r="A1116" t="str">
            <v>J H Campbell</v>
          </cell>
          <cell r="C1116">
            <v>2</v>
          </cell>
          <cell r="I1116">
            <v>0</v>
          </cell>
          <cell r="M1116">
            <v>0</v>
          </cell>
        </row>
        <row r="1117">
          <cell r="A1117" t="str">
            <v>J H Campbell</v>
          </cell>
          <cell r="C1117">
            <v>2</v>
          </cell>
          <cell r="I1117">
            <v>0</v>
          </cell>
          <cell r="M1117">
            <v>0</v>
          </cell>
        </row>
        <row r="1118">
          <cell r="A1118" t="str">
            <v>J H Campbell</v>
          </cell>
          <cell r="C1118">
            <v>2</v>
          </cell>
          <cell r="I1118">
            <v>0</v>
          </cell>
          <cell r="M1118">
            <v>0</v>
          </cell>
        </row>
        <row r="1119">
          <cell r="A1119" t="str">
            <v>J H Campbell</v>
          </cell>
          <cell r="C1119">
            <v>2</v>
          </cell>
          <cell r="I1119">
            <v>0</v>
          </cell>
          <cell r="M1119">
            <v>0</v>
          </cell>
        </row>
        <row r="1120">
          <cell r="A1120" t="str">
            <v>J H Campbell</v>
          </cell>
          <cell r="C1120">
            <v>2</v>
          </cell>
          <cell r="I1120">
            <v>0</v>
          </cell>
          <cell r="M1120">
            <v>0</v>
          </cell>
        </row>
        <row r="1121">
          <cell r="A1121" t="str">
            <v>J H Campbell</v>
          </cell>
          <cell r="C1121">
            <v>2</v>
          </cell>
          <cell r="I1121">
            <v>0</v>
          </cell>
          <cell r="M1121">
            <v>0</v>
          </cell>
        </row>
        <row r="1122">
          <cell r="A1122" t="str">
            <v>J H Campbell</v>
          </cell>
          <cell r="C1122">
            <v>2</v>
          </cell>
          <cell r="I1122">
            <v>0</v>
          </cell>
          <cell r="M1122">
            <v>0</v>
          </cell>
        </row>
        <row r="1123">
          <cell r="A1123" t="str">
            <v>J H Campbell</v>
          </cell>
          <cell r="C1123">
            <v>2</v>
          </cell>
          <cell r="I1123">
            <v>0</v>
          </cell>
          <cell r="M1123">
            <v>0</v>
          </cell>
        </row>
        <row r="1124">
          <cell r="A1124" t="str">
            <v>J H Campbell</v>
          </cell>
          <cell r="C1124">
            <v>2</v>
          </cell>
          <cell r="I1124">
            <v>0</v>
          </cell>
          <cell r="M1124">
            <v>0</v>
          </cell>
        </row>
        <row r="1125">
          <cell r="A1125" t="str">
            <v>J H Campbell</v>
          </cell>
          <cell r="C1125">
            <v>2</v>
          </cell>
          <cell r="I1125">
            <v>0</v>
          </cell>
          <cell r="M1125">
            <v>0</v>
          </cell>
        </row>
        <row r="1126">
          <cell r="A1126" t="str">
            <v>J H Campbell</v>
          </cell>
          <cell r="C1126">
            <v>2</v>
          </cell>
          <cell r="I1126">
            <v>0</v>
          </cell>
          <cell r="M1126">
            <v>0</v>
          </cell>
        </row>
        <row r="1127">
          <cell r="A1127" t="str">
            <v>J H Campbell</v>
          </cell>
          <cell r="C1127">
            <v>2</v>
          </cell>
          <cell r="I1127">
            <v>0</v>
          </cell>
          <cell r="M1127">
            <v>0</v>
          </cell>
        </row>
        <row r="1128">
          <cell r="A1128" t="str">
            <v>J H Campbell</v>
          </cell>
          <cell r="C1128">
            <v>2</v>
          </cell>
          <cell r="I1128">
            <v>0</v>
          </cell>
          <cell r="M1128">
            <v>0</v>
          </cell>
        </row>
        <row r="1129">
          <cell r="A1129" t="str">
            <v>J H Campbell</v>
          </cell>
          <cell r="C1129">
            <v>2</v>
          </cell>
          <cell r="I1129">
            <v>0</v>
          </cell>
          <cell r="M1129">
            <v>0</v>
          </cell>
        </row>
        <row r="1130">
          <cell r="A1130" t="str">
            <v>J H Campbell</v>
          </cell>
          <cell r="C1130">
            <v>2</v>
          </cell>
          <cell r="I1130">
            <v>0</v>
          </cell>
          <cell r="M1130">
            <v>0</v>
          </cell>
        </row>
        <row r="1131">
          <cell r="A1131" t="str">
            <v>J H Campbell</v>
          </cell>
          <cell r="C1131">
            <v>2</v>
          </cell>
          <cell r="I1131">
            <v>0</v>
          </cell>
          <cell r="M1131">
            <v>0</v>
          </cell>
        </row>
        <row r="1132">
          <cell r="A1132" t="str">
            <v>J H Campbell</v>
          </cell>
          <cell r="C1132">
            <v>2</v>
          </cell>
          <cell r="I1132">
            <v>0</v>
          </cell>
          <cell r="M1132">
            <v>0</v>
          </cell>
        </row>
        <row r="1133">
          <cell r="A1133" t="str">
            <v>J H Campbell</v>
          </cell>
          <cell r="C1133">
            <v>2</v>
          </cell>
          <cell r="I1133">
            <v>0</v>
          </cell>
          <cell r="M1133">
            <v>0</v>
          </cell>
        </row>
        <row r="1134">
          <cell r="A1134" t="str">
            <v>J H Campbell</v>
          </cell>
          <cell r="C1134">
            <v>2</v>
          </cell>
          <cell r="I1134">
            <v>0</v>
          </cell>
          <cell r="M1134">
            <v>0</v>
          </cell>
        </row>
        <row r="1135">
          <cell r="A1135" t="str">
            <v>J H Campbell</v>
          </cell>
          <cell r="C1135">
            <v>2</v>
          </cell>
          <cell r="I1135">
            <v>0</v>
          </cell>
          <cell r="M1135">
            <v>0</v>
          </cell>
        </row>
        <row r="1136">
          <cell r="A1136" t="str">
            <v>J H Campbell</v>
          </cell>
          <cell r="C1136">
            <v>2</v>
          </cell>
          <cell r="I1136">
            <v>0</v>
          </cell>
          <cell r="M1136">
            <v>0</v>
          </cell>
        </row>
        <row r="1137">
          <cell r="A1137" t="str">
            <v>J H Campbell</v>
          </cell>
          <cell r="C1137">
            <v>2</v>
          </cell>
          <cell r="I1137">
            <v>0</v>
          </cell>
          <cell r="M1137">
            <v>0</v>
          </cell>
        </row>
        <row r="1138">
          <cell r="A1138" t="str">
            <v>J H Campbell</v>
          </cell>
          <cell r="C1138">
            <v>2</v>
          </cell>
          <cell r="I1138">
            <v>0</v>
          </cell>
          <cell r="M1138">
            <v>0</v>
          </cell>
        </row>
        <row r="1139">
          <cell r="A1139" t="str">
            <v>J H Campbell</v>
          </cell>
          <cell r="C1139">
            <v>2</v>
          </cell>
        </row>
        <row r="1140">
          <cell r="A1140" t="str">
            <v>J H Campbell</v>
          </cell>
          <cell r="C1140">
            <v>2</v>
          </cell>
        </row>
        <row r="1141">
          <cell r="A1141" t="str">
            <v>J H Campbell</v>
          </cell>
          <cell r="C1141">
            <v>2</v>
          </cell>
        </row>
        <row r="1142">
          <cell r="A1142" t="str">
            <v>J H Campbell</v>
          </cell>
          <cell r="C1142">
            <v>2</v>
          </cell>
        </row>
        <row r="1143">
          <cell r="A1143" t="str">
            <v>J H Campbell</v>
          </cell>
          <cell r="C1143">
            <v>2</v>
          </cell>
        </row>
        <row r="1144">
          <cell r="A1144" t="str">
            <v>J H Campbell</v>
          </cell>
          <cell r="C1144">
            <v>2</v>
          </cell>
        </row>
        <row r="1145">
          <cell r="A1145" t="str">
            <v>J H Campbell</v>
          </cell>
          <cell r="C1145">
            <v>2</v>
          </cell>
        </row>
        <row r="1146">
          <cell r="A1146" t="str">
            <v>J H Campbell</v>
          </cell>
          <cell r="C1146">
            <v>2</v>
          </cell>
        </row>
        <row r="1147">
          <cell r="A1147" t="str">
            <v>J H Campbell</v>
          </cell>
          <cell r="C1147">
            <v>2</v>
          </cell>
        </row>
        <row r="1148">
          <cell r="A1148" t="str">
            <v>J H Campbell</v>
          </cell>
          <cell r="C1148">
            <v>2</v>
          </cell>
        </row>
        <row r="1149">
          <cell r="A1149" t="str">
            <v>J H Campbell</v>
          </cell>
          <cell r="C1149">
            <v>2</v>
          </cell>
        </row>
        <row r="1150">
          <cell r="A1150" t="str">
            <v>J H Campbell</v>
          </cell>
          <cell r="C1150">
            <v>2</v>
          </cell>
        </row>
        <row r="1151">
          <cell r="A1151" t="str">
            <v>J H Campbell</v>
          </cell>
          <cell r="C1151">
            <v>2</v>
          </cell>
        </row>
        <row r="1152">
          <cell r="A1152" t="str">
            <v>J H Campbell</v>
          </cell>
          <cell r="C1152">
            <v>2</v>
          </cell>
        </row>
        <row r="1153">
          <cell r="A1153" t="str">
            <v>J H Campbell</v>
          </cell>
          <cell r="C1153">
            <v>2</v>
          </cell>
        </row>
        <row r="1154">
          <cell r="A1154" t="str">
            <v>J H Campbell</v>
          </cell>
          <cell r="C1154">
            <v>2</v>
          </cell>
        </row>
        <row r="1155">
          <cell r="A1155" t="str">
            <v>J H Campbell</v>
          </cell>
          <cell r="C1155">
            <v>2</v>
          </cell>
        </row>
        <row r="1156">
          <cell r="A1156" t="str">
            <v>J H Campbell</v>
          </cell>
          <cell r="C1156">
            <v>2</v>
          </cell>
        </row>
        <row r="1157">
          <cell r="A1157" t="str">
            <v>J H Campbell</v>
          </cell>
          <cell r="C1157">
            <v>2</v>
          </cell>
        </row>
        <row r="1158">
          <cell r="A1158" t="str">
            <v>J H Campbell</v>
          </cell>
          <cell r="C1158">
            <v>2</v>
          </cell>
        </row>
        <row r="1159">
          <cell r="A1159" t="str">
            <v>J H Campbell</v>
          </cell>
          <cell r="C1159">
            <v>2</v>
          </cell>
        </row>
        <row r="1160">
          <cell r="A1160" t="str">
            <v>J H Campbell</v>
          </cell>
          <cell r="C1160">
            <v>2</v>
          </cell>
        </row>
        <row r="1161">
          <cell r="A1161" t="str">
            <v>J H Campbell</v>
          </cell>
          <cell r="C1161">
            <v>2</v>
          </cell>
        </row>
        <row r="1162">
          <cell r="A1162" t="str">
            <v>J H Campbell</v>
          </cell>
          <cell r="C1162">
            <v>2</v>
          </cell>
        </row>
        <row r="1163">
          <cell r="A1163" t="str">
            <v>J H Campbell</v>
          </cell>
          <cell r="C1163">
            <v>2</v>
          </cell>
        </row>
        <row r="1164">
          <cell r="A1164" t="str">
            <v>J H Campbell</v>
          </cell>
          <cell r="C1164">
            <v>2</v>
          </cell>
        </row>
        <row r="1165">
          <cell r="A1165" t="str">
            <v>J H Campbell</v>
          </cell>
          <cell r="C1165">
            <v>2</v>
          </cell>
        </row>
        <row r="1166">
          <cell r="A1166" t="str">
            <v>J H Campbell</v>
          </cell>
          <cell r="C1166">
            <v>2</v>
          </cell>
        </row>
        <row r="1167">
          <cell r="A1167" t="str">
            <v>J H Campbell</v>
          </cell>
          <cell r="C1167">
            <v>2</v>
          </cell>
        </row>
        <row r="1168">
          <cell r="A1168" t="str">
            <v>J H Campbell</v>
          </cell>
          <cell r="C1168">
            <v>2</v>
          </cell>
        </row>
        <row r="1169">
          <cell r="A1169" t="str">
            <v>J H Campbell</v>
          </cell>
          <cell r="C1169">
            <v>2</v>
          </cell>
        </row>
        <row r="1170">
          <cell r="A1170" t="str">
            <v>J H Campbell</v>
          </cell>
          <cell r="C1170">
            <v>2</v>
          </cell>
        </row>
        <row r="1171">
          <cell r="A1171" t="str">
            <v>J H Campbell</v>
          </cell>
          <cell r="C1171">
            <v>2</v>
          </cell>
        </row>
        <row r="1172">
          <cell r="A1172" t="str">
            <v>J H Campbell</v>
          </cell>
          <cell r="C1172">
            <v>2</v>
          </cell>
        </row>
        <row r="1173">
          <cell r="A1173" t="str">
            <v>J H Campbell</v>
          </cell>
          <cell r="C1173">
            <v>2</v>
          </cell>
        </row>
        <row r="1174">
          <cell r="A1174" t="str">
            <v>J H Campbell</v>
          </cell>
          <cell r="C1174">
            <v>2</v>
          </cell>
        </row>
        <row r="1175">
          <cell r="A1175" t="str">
            <v>J H Campbell</v>
          </cell>
          <cell r="C1175">
            <v>2</v>
          </cell>
        </row>
        <row r="1176">
          <cell r="A1176" t="str">
            <v>J H Campbell</v>
          </cell>
          <cell r="C1176">
            <v>2</v>
          </cell>
        </row>
        <row r="1177">
          <cell r="A1177" t="str">
            <v>J H Campbell</v>
          </cell>
          <cell r="C1177">
            <v>2</v>
          </cell>
        </row>
        <row r="1178">
          <cell r="A1178" t="str">
            <v>J H Campbell</v>
          </cell>
          <cell r="C1178">
            <v>2</v>
          </cell>
        </row>
        <row r="1179">
          <cell r="A1179" t="str">
            <v>J H Campbell</v>
          </cell>
          <cell r="C1179">
            <v>2</v>
          </cell>
        </row>
        <row r="1180">
          <cell r="A1180" t="str">
            <v>J H Campbell</v>
          </cell>
          <cell r="C1180">
            <v>2</v>
          </cell>
        </row>
        <row r="1181">
          <cell r="A1181" t="str">
            <v>J H Campbell</v>
          </cell>
          <cell r="C1181">
            <v>2</v>
          </cell>
        </row>
        <row r="1182">
          <cell r="A1182" t="str">
            <v>J H Campbell</v>
          </cell>
          <cell r="C1182">
            <v>2</v>
          </cell>
        </row>
        <row r="1183">
          <cell r="A1183" t="str">
            <v>J H Campbell</v>
          </cell>
          <cell r="C1183">
            <v>2</v>
          </cell>
        </row>
        <row r="1184">
          <cell r="A1184" t="str">
            <v>J H Campbell</v>
          </cell>
          <cell r="C1184">
            <v>2</v>
          </cell>
        </row>
        <row r="1185">
          <cell r="A1185" t="str">
            <v>J H Campbell</v>
          </cell>
          <cell r="C1185">
            <v>2</v>
          </cell>
        </row>
        <row r="1186">
          <cell r="A1186" t="str">
            <v>J H Campbell</v>
          </cell>
          <cell r="C1186">
            <v>3</v>
          </cell>
          <cell r="I1186">
            <v>24</v>
          </cell>
          <cell r="J1186">
            <v>5.4429999999999996</v>
          </cell>
          <cell r="K1186">
            <v>18871.3</v>
          </cell>
          <cell r="L1186">
            <v>4.7380000000000004</v>
          </cell>
          <cell r="M1186">
            <v>0.11649361</v>
          </cell>
        </row>
        <row r="1187">
          <cell r="A1187" t="str">
            <v>J H Campbell</v>
          </cell>
          <cell r="C1187">
            <v>3</v>
          </cell>
          <cell r="I1187">
            <v>24</v>
          </cell>
          <cell r="J1187">
            <v>5.6139999999999999</v>
          </cell>
          <cell r="K1187">
            <v>14984.5</v>
          </cell>
          <cell r="L1187">
            <v>2.8279999999999998</v>
          </cell>
          <cell r="M1187">
            <v>0.118640918</v>
          </cell>
        </row>
        <row r="1188">
          <cell r="A1188" t="str">
            <v>J H Campbell</v>
          </cell>
          <cell r="C1188">
            <v>3</v>
          </cell>
          <cell r="I1188">
            <v>24</v>
          </cell>
          <cell r="J1188">
            <v>5.35</v>
          </cell>
          <cell r="K1188">
            <v>16156.4</v>
          </cell>
          <cell r="L1188">
            <v>4.1760000000000002</v>
          </cell>
          <cell r="M1188">
            <v>0.14628143999999996</v>
          </cell>
        </row>
        <row r="1189">
          <cell r="A1189" t="str">
            <v>J H Campbell</v>
          </cell>
          <cell r="C1189">
            <v>3</v>
          </cell>
          <cell r="I1189">
            <v>24</v>
          </cell>
          <cell r="J1189">
            <v>4.0609999999999999</v>
          </cell>
          <cell r="K1189">
            <v>19859.8</v>
          </cell>
          <cell r="L1189">
            <v>4.7190000000000003</v>
          </cell>
          <cell r="M1189">
            <v>0.186651131</v>
          </cell>
        </row>
        <row r="1190">
          <cell r="A1190" t="str">
            <v>J H Campbell</v>
          </cell>
          <cell r="C1190">
            <v>3</v>
          </cell>
          <cell r="I1190">
            <v>24</v>
          </cell>
          <cell r="J1190">
            <v>5.98</v>
          </cell>
          <cell r="K1190">
            <v>17775.5</v>
          </cell>
          <cell r="L1190">
            <v>4.2640000000000002</v>
          </cell>
          <cell r="M1190">
            <v>0.14676486499999999</v>
          </cell>
        </row>
        <row r="1191">
          <cell r="A1191" t="str">
            <v>J H Campbell</v>
          </cell>
          <cell r="C1191">
            <v>3</v>
          </cell>
          <cell r="I1191">
            <v>24</v>
          </cell>
          <cell r="J1191">
            <v>3.2949999999999999</v>
          </cell>
          <cell r="K1191">
            <v>16832.7</v>
          </cell>
          <cell r="L1191">
            <v>3.536</v>
          </cell>
          <cell r="M1191">
            <v>0.151552768</v>
          </cell>
        </row>
        <row r="1192">
          <cell r="A1192" t="str">
            <v>J H Campbell</v>
          </cell>
          <cell r="C1192">
            <v>3</v>
          </cell>
          <cell r="I1192">
            <v>24</v>
          </cell>
          <cell r="J1192">
            <v>3.766</v>
          </cell>
          <cell r="K1192">
            <v>16714.3</v>
          </cell>
          <cell r="L1192">
            <v>3.2109999999999999</v>
          </cell>
          <cell r="M1192">
            <v>0.13891156800000001</v>
          </cell>
        </row>
        <row r="1193">
          <cell r="A1193" t="str">
            <v>J H Campbell</v>
          </cell>
          <cell r="C1193">
            <v>3</v>
          </cell>
          <cell r="I1193">
            <v>24</v>
          </cell>
          <cell r="J1193">
            <v>4.5380000000000003</v>
          </cell>
          <cell r="K1193">
            <v>16474.099999999999</v>
          </cell>
          <cell r="L1193">
            <v>3.1179999999999999</v>
          </cell>
          <cell r="M1193">
            <v>0.14822571299999998</v>
          </cell>
        </row>
        <row r="1194">
          <cell r="A1194" t="str">
            <v>J H Campbell</v>
          </cell>
          <cell r="C1194">
            <v>3</v>
          </cell>
          <cell r="I1194">
            <v>24</v>
          </cell>
          <cell r="J1194">
            <v>4.7030000000000003</v>
          </cell>
          <cell r="K1194">
            <v>16284.1</v>
          </cell>
          <cell r="L1194">
            <v>3.17</v>
          </cell>
          <cell r="M1194">
            <v>0.14509062300000003</v>
          </cell>
        </row>
        <row r="1195">
          <cell r="A1195" t="str">
            <v>J H Campbell</v>
          </cell>
          <cell r="C1195">
            <v>3</v>
          </cell>
          <cell r="I1195">
            <v>24</v>
          </cell>
          <cell r="J1195">
            <v>6.5720000000000001</v>
          </cell>
          <cell r="K1195">
            <v>16473.2</v>
          </cell>
          <cell r="L1195">
            <v>3.141</v>
          </cell>
          <cell r="M1195">
            <v>0.14811129499999998</v>
          </cell>
        </row>
        <row r="1196">
          <cell r="A1196" t="str">
            <v>J H Campbell</v>
          </cell>
          <cell r="C1196">
            <v>3</v>
          </cell>
          <cell r="I1196">
            <v>24</v>
          </cell>
          <cell r="J1196">
            <v>3.9550000000000001</v>
          </cell>
          <cell r="K1196">
            <v>16739.8</v>
          </cell>
          <cell r="L1196">
            <v>3.0979999999999999</v>
          </cell>
          <cell r="M1196">
            <v>0.14870374399999997</v>
          </cell>
        </row>
        <row r="1197">
          <cell r="A1197" t="str">
            <v>J H Campbell</v>
          </cell>
          <cell r="C1197">
            <v>3</v>
          </cell>
          <cell r="I1197">
            <v>24</v>
          </cell>
          <cell r="J1197">
            <v>4.4249999999999998</v>
          </cell>
          <cell r="K1197">
            <v>18549.3</v>
          </cell>
          <cell r="L1197">
            <v>4.8659999999999997</v>
          </cell>
          <cell r="M1197">
            <v>0.17133310100000002</v>
          </cell>
        </row>
        <row r="1198">
          <cell r="A1198" t="str">
            <v>J H Campbell</v>
          </cell>
          <cell r="C1198">
            <v>3</v>
          </cell>
          <cell r="I1198">
            <v>24</v>
          </cell>
          <cell r="J1198">
            <v>4.5629999999999997</v>
          </cell>
          <cell r="K1198">
            <v>19294.599999999999</v>
          </cell>
          <cell r="L1198">
            <v>5.335</v>
          </cell>
          <cell r="M1198">
            <v>0.17896086099999997</v>
          </cell>
        </row>
        <row r="1199">
          <cell r="A1199" t="str">
            <v>J H Campbell</v>
          </cell>
          <cell r="C1199">
            <v>3</v>
          </cell>
          <cell r="I1199">
            <v>24</v>
          </cell>
          <cell r="J1199">
            <v>4.766</v>
          </cell>
          <cell r="K1199">
            <v>19419.900000000001</v>
          </cell>
          <cell r="L1199">
            <v>5.734</v>
          </cell>
          <cell r="M1199">
            <v>0.18596401100000001</v>
          </cell>
        </row>
        <row r="1200">
          <cell r="A1200" t="str">
            <v>J H Campbell</v>
          </cell>
          <cell r="C1200">
            <v>3</v>
          </cell>
          <cell r="I1200">
            <v>24</v>
          </cell>
          <cell r="J1200">
            <v>4.8940000000000001</v>
          </cell>
          <cell r="K1200">
            <v>19913.5</v>
          </cell>
          <cell r="L1200">
            <v>4.8099999999999996</v>
          </cell>
          <cell r="M1200">
            <v>0.20835010100000001</v>
          </cell>
        </row>
        <row r="1201">
          <cell r="A1201" t="str">
            <v>J H Campbell</v>
          </cell>
          <cell r="C1201">
            <v>3</v>
          </cell>
          <cell r="I1201">
            <v>24</v>
          </cell>
          <cell r="J1201">
            <v>4.7729999999999997</v>
          </cell>
          <cell r="K1201">
            <v>19709.099999999999</v>
          </cell>
          <cell r="L1201">
            <v>4.742</v>
          </cell>
          <cell r="M1201">
            <v>0.17299234100000002</v>
          </cell>
        </row>
        <row r="1202">
          <cell r="A1202" t="str">
            <v>J H Campbell</v>
          </cell>
          <cell r="C1202">
            <v>3</v>
          </cell>
          <cell r="I1202">
            <v>24</v>
          </cell>
          <cell r="J1202">
            <v>4.1449999999999996</v>
          </cell>
          <cell r="K1202">
            <v>19487.099999999999</v>
          </cell>
          <cell r="L1202">
            <v>4.3499999999999996</v>
          </cell>
          <cell r="M1202">
            <v>0.16815802100000005</v>
          </cell>
        </row>
        <row r="1203">
          <cell r="A1203" t="str">
            <v>J H Campbell</v>
          </cell>
          <cell r="C1203">
            <v>3</v>
          </cell>
          <cell r="I1203">
            <v>24</v>
          </cell>
          <cell r="J1203">
            <v>6.0810000000000004</v>
          </cell>
          <cell r="K1203">
            <v>19611.7</v>
          </cell>
          <cell r="L1203">
            <v>4.5270000000000001</v>
          </cell>
          <cell r="M1203">
            <v>0.16114031099999998</v>
          </cell>
        </row>
        <row r="1204">
          <cell r="A1204" t="str">
            <v>J H Campbell</v>
          </cell>
          <cell r="C1204">
            <v>3</v>
          </cell>
          <cell r="I1204">
            <v>24</v>
          </cell>
          <cell r="J1204">
            <v>6.0389999999999997</v>
          </cell>
          <cell r="K1204">
            <v>19833.599999999999</v>
          </cell>
          <cell r="L1204">
            <v>5.3719999999999999</v>
          </cell>
          <cell r="M1204">
            <v>0.19168207100000001</v>
          </cell>
        </row>
        <row r="1205">
          <cell r="A1205" t="str">
            <v>J H Campbell</v>
          </cell>
          <cell r="C1205">
            <v>3</v>
          </cell>
          <cell r="I1205">
            <v>24</v>
          </cell>
          <cell r="J1205">
            <v>4.9320000000000004</v>
          </cell>
          <cell r="K1205">
            <v>20115.3</v>
          </cell>
          <cell r="L1205">
            <v>4.9420000000000002</v>
          </cell>
          <cell r="M1205">
            <v>0.19260786299999999</v>
          </cell>
        </row>
        <row r="1206">
          <cell r="A1206" t="str">
            <v>J H Campbell</v>
          </cell>
          <cell r="C1206">
            <v>3</v>
          </cell>
          <cell r="I1206">
            <v>24</v>
          </cell>
          <cell r="J1206">
            <v>4.6130000000000004</v>
          </cell>
          <cell r="K1206">
            <v>19524.7</v>
          </cell>
          <cell r="L1206">
            <v>4.6310000000000002</v>
          </cell>
          <cell r="M1206">
            <v>0.18605240000000001</v>
          </cell>
        </row>
        <row r="1207">
          <cell r="A1207" t="str">
            <v>J H Campbell</v>
          </cell>
          <cell r="C1207">
            <v>3</v>
          </cell>
          <cell r="I1207">
            <v>24</v>
          </cell>
          <cell r="J1207">
            <v>4.6219999999999999</v>
          </cell>
          <cell r="K1207">
            <v>19666.400000000001</v>
          </cell>
          <cell r="L1207">
            <v>4.5709999999999997</v>
          </cell>
          <cell r="M1207">
            <v>0.17682591900000003</v>
          </cell>
        </row>
        <row r="1208">
          <cell r="A1208" t="str">
            <v>J H Campbell</v>
          </cell>
          <cell r="C1208">
            <v>3</v>
          </cell>
          <cell r="I1208">
            <v>24</v>
          </cell>
          <cell r="J1208">
            <v>4.649</v>
          </cell>
          <cell r="K1208">
            <v>19857.3</v>
          </cell>
          <cell r="L1208">
            <v>4.5279999999999996</v>
          </cell>
          <cell r="M1208">
            <v>0.184483654</v>
          </cell>
        </row>
        <row r="1209">
          <cell r="A1209" t="str">
            <v>J H Campbell</v>
          </cell>
          <cell r="C1209">
            <v>3</v>
          </cell>
          <cell r="I1209">
            <v>24</v>
          </cell>
          <cell r="J1209">
            <v>4.4710000000000001</v>
          </cell>
          <cell r="K1209">
            <v>19938</v>
          </cell>
          <cell r="L1209">
            <v>4.5270000000000001</v>
          </cell>
          <cell r="M1209">
            <v>0.21862821599999999</v>
          </cell>
        </row>
        <row r="1210">
          <cell r="A1210" t="str">
            <v>J H Campbell</v>
          </cell>
          <cell r="C1210">
            <v>3</v>
          </cell>
          <cell r="I1210">
            <v>24</v>
          </cell>
          <cell r="J1210">
            <v>5.2560000000000002</v>
          </cell>
          <cell r="K1210">
            <v>20090.599999999999</v>
          </cell>
          <cell r="L1210">
            <v>4.5449999999999999</v>
          </cell>
          <cell r="M1210">
            <v>0.20384339900000009</v>
          </cell>
        </row>
        <row r="1211">
          <cell r="A1211" t="str">
            <v>J H Campbell</v>
          </cell>
          <cell r="C1211">
            <v>3</v>
          </cell>
          <cell r="I1211">
            <v>24</v>
          </cell>
          <cell r="J1211">
            <v>4.5030000000000001</v>
          </cell>
          <cell r="K1211">
            <v>19676.7</v>
          </cell>
          <cell r="L1211">
            <v>4.3869999999999996</v>
          </cell>
          <cell r="M1211">
            <v>0.17746366799999999</v>
          </cell>
        </row>
        <row r="1212">
          <cell r="A1212" t="str">
            <v>J H Campbell</v>
          </cell>
          <cell r="C1212">
            <v>3</v>
          </cell>
          <cell r="I1212">
            <v>24</v>
          </cell>
          <cell r="J1212">
            <v>4.181</v>
          </cell>
          <cell r="K1212">
            <v>19138.099999999999</v>
          </cell>
          <cell r="L1212">
            <v>4.343</v>
          </cell>
          <cell r="M1212">
            <v>0.17106067399999997</v>
          </cell>
        </row>
        <row r="1213">
          <cell r="A1213" t="str">
            <v>J H Campbell</v>
          </cell>
          <cell r="C1213">
            <v>3</v>
          </cell>
          <cell r="I1213">
            <v>24</v>
          </cell>
          <cell r="J1213">
            <v>4.7530000000000001</v>
          </cell>
          <cell r="K1213">
            <v>20145</v>
          </cell>
          <cell r="L1213">
            <v>4.7050000000000001</v>
          </cell>
          <cell r="M1213">
            <v>0.18297933600000002</v>
          </cell>
        </row>
        <row r="1214">
          <cell r="A1214" t="str">
            <v>J H Campbell</v>
          </cell>
          <cell r="C1214">
            <v>3</v>
          </cell>
          <cell r="I1214">
            <v>24</v>
          </cell>
          <cell r="J1214">
            <v>5.1219999999999999</v>
          </cell>
          <cell r="K1214">
            <v>20402.5</v>
          </cell>
          <cell r="L1214">
            <v>4.6890000000000001</v>
          </cell>
          <cell r="M1214">
            <v>0.18915003200000002</v>
          </cell>
        </row>
        <row r="1215">
          <cell r="A1215" t="str">
            <v>J H Campbell</v>
          </cell>
          <cell r="C1215">
            <v>3</v>
          </cell>
          <cell r="I1215">
            <v>24</v>
          </cell>
          <cell r="J1215">
            <v>5.9720000000000004</v>
          </cell>
          <cell r="K1215">
            <v>20123.900000000001</v>
          </cell>
          <cell r="L1215">
            <v>4.5170000000000003</v>
          </cell>
          <cell r="M1215">
            <v>0.212553823</v>
          </cell>
        </row>
        <row r="1216">
          <cell r="A1216" t="str">
            <v>J H Campbell</v>
          </cell>
          <cell r="C1216">
            <v>3</v>
          </cell>
          <cell r="I1216">
            <v>24</v>
          </cell>
          <cell r="J1216">
            <v>5.2380000000000004</v>
          </cell>
          <cell r="K1216">
            <v>20274.900000000001</v>
          </cell>
          <cell r="L1216">
            <v>4.5309999999999997</v>
          </cell>
          <cell r="M1216">
            <v>0.20280234300000002</v>
          </cell>
        </row>
        <row r="1217">
          <cell r="A1217" t="str">
            <v>J H Campbell</v>
          </cell>
          <cell r="C1217">
            <v>3</v>
          </cell>
          <cell r="I1217">
            <v>24</v>
          </cell>
          <cell r="J1217">
            <v>4.7140000000000004</v>
          </cell>
          <cell r="K1217">
            <v>19739.599999999999</v>
          </cell>
          <cell r="L1217">
            <v>4.8860000000000001</v>
          </cell>
          <cell r="M1217">
            <v>0.19904767800000003</v>
          </cell>
        </row>
        <row r="1218">
          <cell r="A1218" t="str">
            <v>J H Campbell</v>
          </cell>
          <cell r="C1218">
            <v>3</v>
          </cell>
          <cell r="I1218">
            <v>24</v>
          </cell>
          <cell r="J1218">
            <v>4.5940000000000003</v>
          </cell>
          <cell r="K1218">
            <v>19308.099999999999</v>
          </cell>
          <cell r="L1218">
            <v>6.3070000000000004</v>
          </cell>
          <cell r="M1218">
            <v>0.17248457599999997</v>
          </cell>
        </row>
        <row r="1219">
          <cell r="A1219" t="str">
            <v>J H Campbell</v>
          </cell>
          <cell r="C1219">
            <v>3</v>
          </cell>
          <cell r="I1219">
            <v>24</v>
          </cell>
          <cell r="J1219">
            <v>4.7220000000000004</v>
          </cell>
          <cell r="K1219">
            <v>19321.8</v>
          </cell>
          <cell r="L1219">
            <v>5.734</v>
          </cell>
          <cell r="M1219">
            <v>0.16657923999999999</v>
          </cell>
        </row>
        <row r="1220">
          <cell r="A1220" t="str">
            <v>J H Campbell</v>
          </cell>
          <cell r="C1220">
            <v>3</v>
          </cell>
          <cell r="I1220">
            <v>24</v>
          </cell>
          <cell r="J1220">
            <v>5.9710000000000001</v>
          </cell>
          <cell r="K1220">
            <v>19445.900000000001</v>
          </cell>
          <cell r="L1220">
            <v>7.319</v>
          </cell>
          <cell r="M1220">
            <v>0.21931047400000003</v>
          </cell>
        </row>
        <row r="1221">
          <cell r="A1221" t="str">
            <v>J H Campbell</v>
          </cell>
          <cell r="C1221">
            <v>3</v>
          </cell>
          <cell r="I1221">
            <v>24</v>
          </cell>
          <cell r="J1221">
            <v>4.6989999999999998</v>
          </cell>
          <cell r="K1221">
            <v>19495.7</v>
          </cell>
          <cell r="L1221">
            <v>5.4359999999999999</v>
          </cell>
          <cell r="M1221">
            <v>0.16826121799999996</v>
          </cell>
        </row>
        <row r="1222">
          <cell r="A1222" t="str">
            <v>J H Campbell</v>
          </cell>
          <cell r="C1222">
            <v>3</v>
          </cell>
          <cell r="I1222">
            <v>24</v>
          </cell>
          <cell r="J1222">
            <v>10.013999999999999</v>
          </cell>
          <cell r="K1222">
            <v>19216.099999999999</v>
          </cell>
          <cell r="L1222">
            <v>5.5380000000000003</v>
          </cell>
          <cell r="M1222">
            <v>0.21344915799999997</v>
          </cell>
        </row>
        <row r="1223">
          <cell r="A1223" t="str">
            <v>J H Campbell</v>
          </cell>
          <cell r="C1223">
            <v>3</v>
          </cell>
          <cell r="I1223">
            <v>24</v>
          </cell>
          <cell r="J1223">
            <v>13.244</v>
          </cell>
          <cell r="K1223">
            <v>18875.599999999999</v>
          </cell>
          <cell r="L1223">
            <v>5.78</v>
          </cell>
          <cell r="M1223">
            <v>0.17032925800000001</v>
          </cell>
        </row>
        <row r="1224">
          <cell r="A1224" t="str">
            <v>J H Campbell</v>
          </cell>
          <cell r="C1224">
            <v>3</v>
          </cell>
          <cell r="I1224">
            <v>24</v>
          </cell>
          <cell r="J1224">
            <v>6.7359999999999998</v>
          </cell>
          <cell r="K1224">
            <v>18866</v>
          </cell>
          <cell r="L1224">
            <v>5.2969999999999997</v>
          </cell>
          <cell r="M1224">
            <v>0.161885946</v>
          </cell>
        </row>
        <row r="1225">
          <cell r="A1225" t="str">
            <v>J H Campbell</v>
          </cell>
          <cell r="C1225">
            <v>3</v>
          </cell>
          <cell r="I1225">
            <v>24</v>
          </cell>
          <cell r="J1225">
            <v>4.9180000000000001</v>
          </cell>
          <cell r="K1225">
            <v>19510.8</v>
          </cell>
          <cell r="L1225">
            <v>5.5780000000000003</v>
          </cell>
          <cell r="M1225">
            <v>0.16937148199999999</v>
          </cell>
        </row>
        <row r="1226">
          <cell r="A1226" t="str">
            <v>J H Campbell</v>
          </cell>
          <cell r="C1226">
            <v>3</v>
          </cell>
          <cell r="I1226">
            <v>24</v>
          </cell>
          <cell r="J1226">
            <v>4.5289999999999999</v>
          </cell>
          <cell r="K1226">
            <v>18369.3</v>
          </cell>
          <cell r="L1226">
            <v>4.4370000000000003</v>
          </cell>
          <cell r="M1226">
            <v>0.15660587999999998</v>
          </cell>
        </row>
        <row r="1227">
          <cell r="A1227" t="str">
            <v>J H Campbell</v>
          </cell>
          <cell r="C1227">
            <v>3</v>
          </cell>
          <cell r="I1227">
            <v>24</v>
          </cell>
          <cell r="J1227">
            <v>3.589</v>
          </cell>
          <cell r="K1227">
            <v>19205.099999999999</v>
          </cell>
          <cell r="L1227">
            <v>9.4760000000000009</v>
          </cell>
          <cell r="M1227">
            <v>0.17915739500000002</v>
          </cell>
        </row>
        <row r="1228">
          <cell r="A1228" t="str">
            <v>J H Campbell</v>
          </cell>
          <cell r="C1228">
            <v>3</v>
          </cell>
          <cell r="I1228">
            <v>24</v>
          </cell>
          <cell r="J1228">
            <v>4.8949999999999996</v>
          </cell>
          <cell r="K1228">
            <v>19973.599999999999</v>
          </cell>
          <cell r="L1228">
            <v>5.6509999999999998</v>
          </cell>
          <cell r="M1228">
            <v>0.17619927299999999</v>
          </cell>
        </row>
        <row r="1229">
          <cell r="A1229" t="str">
            <v>J H Campbell</v>
          </cell>
          <cell r="C1229">
            <v>3</v>
          </cell>
          <cell r="I1229">
            <v>24</v>
          </cell>
          <cell r="J1229">
            <v>4.9589999999999996</v>
          </cell>
          <cell r="K1229">
            <v>19715.2</v>
          </cell>
          <cell r="L1229">
            <v>6.2009999999999996</v>
          </cell>
          <cell r="M1229">
            <v>0.18033037300000002</v>
          </cell>
        </row>
        <row r="1230">
          <cell r="A1230" t="str">
            <v>J H Campbell</v>
          </cell>
          <cell r="C1230">
            <v>3</v>
          </cell>
          <cell r="I1230">
            <v>24</v>
          </cell>
          <cell r="J1230">
            <v>4.5999999999999996</v>
          </cell>
          <cell r="K1230">
            <v>19513.7</v>
          </cell>
          <cell r="L1230">
            <v>4.8220000000000001</v>
          </cell>
          <cell r="M1230">
            <v>0.16775876699999995</v>
          </cell>
        </row>
        <row r="1231">
          <cell r="A1231" t="str">
            <v>J H Campbell</v>
          </cell>
          <cell r="C1231">
            <v>3</v>
          </cell>
          <cell r="I1231">
            <v>24</v>
          </cell>
          <cell r="J1231">
            <v>4.7789999999999999</v>
          </cell>
          <cell r="K1231">
            <v>19666.5</v>
          </cell>
          <cell r="L1231">
            <v>4.4589999999999996</v>
          </cell>
          <cell r="M1231">
            <v>0.16984412700000001</v>
          </cell>
        </row>
        <row r="1232">
          <cell r="A1232" t="str">
            <v>J H Campbell</v>
          </cell>
          <cell r="C1232">
            <v>3</v>
          </cell>
          <cell r="I1232">
            <v>24</v>
          </cell>
          <cell r="J1232">
            <v>4.7750000000000004</v>
          </cell>
          <cell r="K1232">
            <v>19289.5</v>
          </cell>
          <cell r="L1232">
            <v>4.9169999999999998</v>
          </cell>
          <cell r="M1232">
            <v>0.17891296400000001</v>
          </cell>
        </row>
        <row r="1233">
          <cell r="A1233" t="str">
            <v>J H Campbell</v>
          </cell>
          <cell r="C1233">
            <v>3</v>
          </cell>
          <cell r="I1233">
            <v>24</v>
          </cell>
          <cell r="J1233">
            <v>3.8170000000000002</v>
          </cell>
          <cell r="K1233">
            <v>18831.900000000001</v>
          </cell>
          <cell r="L1233">
            <v>4.6479999999999997</v>
          </cell>
          <cell r="M1233">
            <v>0.16705293800000001</v>
          </cell>
        </row>
        <row r="1234">
          <cell r="A1234" t="str">
            <v>J H Campbell</v>
          </cell>
          <cell r="C1234">
            <v>3</v>
          </cell>
          <cell r="I1234">
            <v>24</v>
          </cell>
          <cell r="J1234">
            <v>4.7320000000000002</v>
          </cell>
          <cell r="K1234">
            <v>19439.599999999999</v>
          </cell>
          <cell r="L1234">
            <v>4.1970000000000001</v>
          </cell>
          <cell r="M1234">
            <v>0.16681708100000001</v>
          </cell>
        </row>
        <row r="1235">
          <cell r="A1235" t="str">
            <v>J H Campbell</v>
          </cell>
          <cell r="C1235">
            <v>3</v>
          </cell>
          <cell r="I1235">
            <v>24</v>
          </cell>
          <cell r="J1235">
            <v>5.5880000000000001</v>
          </cell>
          <cell r="K1235">
            <v>19111.900000000001</v>
          </cell>
          <cell r="L1235">
            <v>5.3049999999999997</v>
          </cell>
          <cell r="M1235">
            <v>0.16995433100000001</v>
          </cell>
        </row>
        <row r="1236">
          <cell r="A1236" t="str">
            <v>J H Campbell</v>
          </cell>
          <cell r="C1236">
            <v>3</v>
          </cell>
          <cell r="I1236">
            <v>24</v>
          </cell>
          <cell r="J1236">
            <v>3.992</v>
          </cell>
          <cell r="K1236">
            <v>19516.900000000001</v>
          </cell>
          <cell r="L1236">
            <v>5.556</v>
          </cell>
          <cell r="M1236">
            <v>0.16809343599999998</v>
          </cell>
        </row>
        <row r="1237">
          <cell r="A1237" t="str">
            <v>J H Campbell</v>
          </cell>
          <cell r="C1237">
            <v>3</v>
          </cell>
          <cell r="I1237">
            <v>24</v>
          </cell>
          <cell r="J1237">
            <v>4.7469999999999999</v>
          </cell>
          <cell r="K1237">
            <v>19595</v>
          </cell>
          <cell r="L1237">
            <v>5.2069999999999999</v>
          </cell>
          <cell r="M1237">
            <v>0.169396043</v>
          </cell>
        </row>
        <row r="1238">
          <cell r="A1238" t="str">
            <v>J H Campbell</v>
          </cell>
          <cell r="C1238">
            <v>3</v>
          </cell>
          <cell r="I1238">
            <v>24</v>
          </cell>
          <cell r="J1238">
            <v>4.6849999999999996</v>
          </cell>
          <cell r="K1238">
            <v>19894.3</v>
          </cell>
          <cell r="L1238">
            <v>4.7759999999999998</v>
          </cell>
          <cell r="M1238">
            <v>0.16028173399999995</v>
          </cell>
        </row>
        <row r="1239">
          <cell r="A1239" t="str">
            <v>J H Campbell</v>
          </cell>
          <cell r="C1239">
            <v>3</v>
          </cell>
          <cell r="I1239">
            <v>24</v>
          </cell>
          <cell r="J1239">
            <v>5.0140000000000002</v>
          </cell>
          <cell r="K1239">
            <v>19715</v>
          </cell>
          <cell r="L1239">
            <v>3.8479999999999999</v>
          </cell>
          <cell r="M1239">
            <v>0.12017333599999999</v>
          </cell>
        </row>
        <row r="1240">
          <cell r="A1240" t="str">
            <v>J H Campbell</v>
          </cell>
          <cell r="C1240">
            <v>3</v>
          </cell>
          <cell r="I1240">
            <v>24</v>
          </cell>
          <cell r="J1240">
            <v>3.3530000000000002</v>
          </cell>
          <cell r="K1240">
            <v>17205.900000000001</v>
          </cell>
          <cell r="L1240">
            <v>17.751000000000001</v>
          </cell>
          <cell r="M1240">
            <v>0.147958221</v>
          </cell>
        </row>
        <row r="1241">
          <cell r="A1241" t="str">
            <v>J H Campbell</v>
          </cell>
          <cell r="C1241">
            <v>3</v>
          </cell>
          <cell r="I1241">
            <v>24</v>
          </cell>
          <cell r="J1241">
            <v>4.2210000000000001</v>
          </cell>
          <cell r="K1241">
            <v>17599.2</v>
          </cell>
          <cell r="L1241">
            <v>18.244</v>
          </cell>
          <cell r="M1241">
            <v>0.15224554900000001</v>
          </cell>
        </row>
        <row r="1242">
          <cell r="A1242" t="str">
            <v>J H Campbell</v>
          </cell>
          <cell r="C1242">
            <v>3</v>
          </cell>
          <cell r="I1242">
            <v>24</v>
          </cell>
          <cell r="J1242">
            <v>4.5069999999999997</v>
          </cell>
          <cell r="K1242">
            <v>18186</v>
          </cell>
          <cell r="L1242">
            <v>10.125999999999999</v>
          </cell>
          <cell r="M1242">
            <v>0.15682764899999999</v>
          </cell>
        </row>
        <row r="1243">
          <cell r="A1243" t="str">
            <v>J H Campbell</v>
          </cell>
          <cell r="C1243">
            <v>3</v>
          </cell>
          <cell r="I1243">
            <v>24</v>
          </cell>
          <cell r="J1243">
            <v>4.6840000000000002</v>
          </cell>
          <cell r="K1243">
            <v>19416.3</v>
          </cell>
          <cell r="L1243">
            <v>4.9000000000000004</v>
          </cell>
          <cell r="M1243">
            <v>0.16593714099999998</v>
          </cell>
        </row>
        <row r="1244">
          <cell r="A1244" t="str">
            <v>J H Campbell</v>
          </cell>
          <cell r="C1244">
            <v>3</v>
          </cell>
          <cell r="I1244">
            <v>24</v>
          </cell>
          <cell r="J1244">
            <v>4.6989999999999998</v>
          </cell>
          <cell r="K1244">
            <v>19467.8</v>
          </cell>
          <cell r="L1244">
            <v>4.7110000000000003</v>
          </cell>
          <cell r="M1244">
            <v>0.15447510399999997</v>
          </cell>
        </row>
        <row r="1245">
          <cell r="A1245" t="str">
            <v>J H Campbell</v>
          </cell>
          <cell r="C1245">
            <v>3</v>
          </cell>
          <cell r="I1245">
            <v>24</v>
          </cell>
          <cell r="J1245">
            <v>4.6040000000000001</v>
          </cell>
          <cell r="K1245">
            <v>19689.900000000001</v>
          </cell>
          <cell r="L1245">
            <v>3.9969999999999999</v>
          </cell>
          <cell r="M1245">
            <v>0.16576076399999998</v>
          </cell>
        </row>
        <row r="1246">
          <cell r="A1246" t="str">
            <v>J H Campbell</v>
          </cell>
          <cell r="C1246">
            <v>3</v>
          </cell>
          <cell r="I1246">
            <v>24</v>
          </cell>
          <cell r="J1246">
            <v>4.4980000000000002</v>
          </cell>
          <cell r="K1246">
            <v>19718.599999999999</v>
          </cell>
          <cell r="L1246">
            <v>4.5119999999999996</v>
          </cell>
          <cell r="M1246">
            <v>2.8333161999999999E-2</v>
          </cell>
        </row>
        <row r="1247">
          <cell r="A1247" t="str">
            <v>J H Campbell</v>
          </cell>
          <cell r="C1247">
            <v>3</v>
          </cell>
          <cell r="I1247">
            <v>24</v>
          </cell>
          <cell r="J1247">
            <v>4.5449999999999999</v>
          </cell>
          <cell r="K1247">
            <v>19697.400000000001</v>
          </cell>
          <cell r="L1247">
            <v>5.3239999999999998</v>
          </cell>
          <cell r="M1247">
            <v>0.11818436900000001</v>
          </cell>
        </row>
        <row r="1248">
          <cell r="A1248" t="str">
            <v>J H Campbell</v>
          </cell>
          <cell r="C1248">
            <v>3</v>
          </cell>
          <cell r="I1248">
            <v>24</v>
          </cell>
          <cell r="J1248">
            <v>5.2009999999999996</v>
          </cell>
          <cell r="K1248">
            <v>19558.400000000001</v>
          </cell>
          <cell r="L1248">
            <v>5.01</v>
          </cell>
          <cell r="M1248">
            <v>0.16769924</v>
          </cell>
        </row>
        <row r="1249">
          <cell r="A1249" t="str">
            <v>J H Campbell</v>
          </cell>
          <cell r="C1249">
            <v>3</v>
          </cell>
          <cell r="I1249">
            <v>24</v>
          </cell>
          <cell r="J1249">
            <v>4.6420000000000003</v>
          </cell>
          <cell r="K1249">
            <v>19790.599999999999</v>
          </cell>
          <cell r="L1249">
            <v>5.1909999999999998</v>
          </cell>
          <cell r="M1249">
            <v>0.17099887999999999</v>
          </cell>
        </row>
        <row r="1250">
          <cell r="A1250" t="str">
            <v>J H Campbell</v>
          </cell>
          <cell r="C1250">
            <v>3</v>
          </cell>
          <cell r="I1250">
            <v>24</v>
          </cell>
          <cell r="J1250">
            <v>4.8600000000000003</v>
          </cell>
          <cell r="K1250">
            <v>19778.099999999999</v>
          </cell>
          <cell r="L1250">
            <v>6.3150000000000004</v>
          </cell>
          <cell r="M1250">
            <v>0.17113313999999999</v>
          </cell>
        </row>
        <row r="1251">
          <cell r="A1251" t="str">
            <v>J H Campbell</v>
          </cell>
          <cell r="C1251">
            <v>3</v>
          </cell>
          <cell r="I1251">
            <v>24</v>
          </cell>
          <cell r="J1251">
            <v>4.6920000000000002</v>
          </cell>
          <cell r="K1251">
            <v>19498.8</v>
          </cell>
          <cell r="L1251">
            <v>4.6349999999999998</v>
          </cell>
          <cell r="M1251">
            <v>0.17318433100000002</v>
          </cell>
        </row>
        <row r="1252">
          <cell r="A1252" t="str">
            <v>J H Campbell</v>
          </cell>
          <cell r="C1252">
            <v>3</v>
          </cell>
          <cell r="I1252">
            <v>24</v>
          </cell>
          <cell r="J1252">
            <v>4.4729999999999999</v>
          </cell>
          <cell r="K1252">
            <v>19545.5</v>
          </cell>
          <cell r="L1252">
            <v>11.108000000000001</v>
          </cell>
          <cell r="M1252">
            <v>0.16906984599999997</v>
          </cell>
        </row>
        <row r="1253">
          <cell r="A1253" t="str">
            <v>J H Campbell</v>
          </cell>
          <cell r="C1253">
            <v>3</v>
          </cell>
          <cell r="I1253">
            <v>24</v>
          </cell>
          <cell r="J1253">
            <v>4.4269999999999996</v>
          </cell>
          <cell r="K1253">
            <v>19752.099999999999</v>
          </cell>
          <cell r="L1253">
            <v>6.306</v>
          </cell>
          <cell r="M1253">
            <v>3.0156630000000004E-2</v>
          </cell>
        </row>
        <row r="1254">
          <cell r="A1254" t="str">
            <v>J H Campbell</v>
          </cell>
          <cell r="C1254">
            <v>3</v>
          </cell>
          <cell r="I1254">
            <v>24</v>
          </cell>
          <cell r="J1254">
            <v>5.734</v>
          </cell>
          <cell r="K1254">
            <v>19106.5</v>
          </cell>
          <cell r="L1254">
            <v>4.3159999999999998</v>
          </cell>
          <cell r="M1254">
            <v>9.9459544999999996E-2</v>
          </cell>
        </row>
        <row r="1255">
          <cell r="A1255" t="str">
            <v>J H Campbell</v>
          </cell>
          <cell r="C1255">
            <v>3</v>
          </cell>
          <cell r="I1255">
            <v>24</v>
          </cell>
          <cell r="J1255">
            <v>4.8280000000000003</v>
          </cell>
          <cell r="K1255">
            <v>19903</v>
          </cell>
          <cell r="L1255">
            <v>4.9980000000000002</v>
          </cell>
          <cell r="M1255">
            <v>0.170589239</v>
          </cell>
        </row>
        <row r="1256">
          <cell r="A1256" t="str">
            <v>J H Campbell</v>
          </cell>
          <cell r="C1256">
            <v>3</v>
          </cell>
          <cell r="I1256">
            <v>24</v>
          </cell>
          <cell r="J1256">
            <v>3.7469999999999999</v>
          </cell>
          <cell r="K1256">
            <v>17021.599999999999</v>
          </cell>
          <cell r="L1256">
            <v>4.0970000000000004</v>
          </cell>
          <cell r="M1256">
            <v>0.13838093999999998</v>
          </cell>
        </row>
        <row r="1257">
          <cell r="A1257" t="str">
            <v>J H Campbell</v>
          </cell>
          <cell r="C1257">
            <v>3</v>
          </cell>
          <cell r="I1257">
            <v>24</v>
          </cell>
          <cell r="J1257">
            <v>5.6909999999999998</v>
          </cell>
          <cell r="K1257">
            <v>13776</v>
          </cell>
          <cell r="L1257">
            <v>2.4609999999999999</v>
          </cell>
          <cell r="M1257">
            <v>9.3010892999999997E-2</v>
          </cell>
        </row>
        <row r="1258">
          <cell r="A1258" t="str">
            <v>J H Campbell</v>
          </cell>
          <cell r="C1258">
            <v>3</v>
          </cell>
          <cell r="I1258">
            <v>24</v>
          </cell>
          <cell r="J1258">
            <v>4.2329999999999997</v>
          </cell>
          <cell r="K1258">
            <v>18784.2</v>
          </cell>
          <cell r="L1258">
            <v>4.3680000000000003</v>
          </cell>
          <cell r="M1258">
            <v>0.160635366</v>
          </cell>
        </row>
        <row r="1259">
          <cell r="A1259" t="str">
            <v>J H Campbell</v>
          </cell>
          <cell r="C1259">
            <v>3</v>
          </cell>
          <cell r="I1259">
            <v>24</v>
          </cell>
          <cell r="J1259">
            <v>4.4779999999999998</v>
          </cell>
          <cell r="K1259">
            <v>19838.8</v>
          </cell>
          <cell r="L1259">
            <v>5.5090000000000003</v>
          </cell>
          <cell r="M1259">
            <v>0.16975469400000001</v>
          </cell>
        </row>
        <row r="1260">
          <cell r="A1260" t="str">
            <v>J H Campbell</v>
          </cell>
          <cell r="C1260">
            <v>3</v>
          </cell>
          <cell r="I1260">
            <v>24</v>
          </cell>
          <cell r="J1260">
            <v>5.0620000000000003</v>
          </cell>
          <cell r="K1260">
            <v>19888.099999999999</v>
          </cell>
          <cell r="L1260">
            <v>5.7759999999999998</v>
          </cell>
          <cell r="M1260">
            <v>0.16814772799999994</v>
          </cell>
        </row>
        <row r="1261">
          <cell r="A1261" t="str">
            <v>J H Campbell</v>
          </cell>
          <cell r="C1261">
            <v>3</v>
          </cell>
          <cell r="I1261">
            <v>24</v>
          </cell>
          <cell r="J1261">
            <v>3.101</v>
          </cell>
          <cell r="K1261">
            <v>16452.599999999999</v>
          </cell>
          <cell r="L1261">
            <v>2.7970000000000002</v>
          </cell>
          <cell r="M1261">
            <v>0.13670213300000003</v>
          </cell>
        </row>
        <row r="1262">
          <cell r="A1262" t="str">
            <v>J H Campbell</v>
          </cell>
          <cell r="C1262">
            <v>3</v>
          </cell>
          <cell r="I1262">
            <v>24</v>
          </cell>
          <cell r="J1262">
            <v>4.1790000000000003</v>
          </cell>
          <cell r="K1262">
            <v>15119.6</v>
          </cell>
          <cell r="L1262">
            <v>2.1139999999999999</v>
          </cell>
          <cell r="M1262">
            <v>0.12921850699999998</v>
          </cell>
        </row>
        <row r="1263">
          <cell r="A1263" t="str">
            <v>J H Campbell</v>
          </cell>
          <cell r="C1263">
            <v>3</v>
          </cell>
          <cell r="I1263">
            <v>24</v>
          </cell>
          <cell r="J1263">
            <v>4.3769999999999998</v>
          </cell>
          <cell r="K1263">
            <v>15308.1</v>
          </cell>
          <cell r="L1263">
            <v>2.274</v>
          </cell>
          <cell r="M1263">
            <v>0.13211089000000001</v>
          </cell>
        </row>
        <row r="1264">
          <cell r="A1264" t="str">
            <v>J H Campbell</v>
          </cell>
          <cell r="C1264">
            <v>3</v>
          </cell>
          <cell r="I1264">
            <v>24</v>
          </cell>
          <cell r="J1264">
            <v>8.1850000000000005</v>
          </cell>
          <cell r="K1264">
            <v>19103.7</v>
          </cell>
          <cell r="L1264">
            <v>5.23</v>
          </cell>
          <cell r="M1264">
            <v>0.17162981699999999</v>
          </cell>
        </row>
        <row r="1265">
          <cell r="A1265" t="str">
            <v>J H Campbell</v>
          </cell>
          <cell r="C1265">
            <v>3</v>
          </cell>
          <cell r="I1265">
            <v>24</v>
          </cell>
          <cell r="J1265">
            <v>8.7270000000000003</v>
          </cell>
          <cell r="K1265">
            <v>18721.2</v>
          </cell>
          <cell r="L1265">
            <v>4.8639999999999999</v>
          </cell>
          <cell r="M1265">
            <v>0.14759631400000003</v>
          </cell>
        </row>
        <row r="1266">
          <cell r="A1266" t="str">
            <v>J H Campbell</v>
          </cell>
          <cell r="C1266">
            <v>3</v>
          </cell>
          <cell r="I1266">
            <v>24</v>
          </cell>
          <cell r="J1266">
            <v>5.0789999999999997</v>
          </cell>
          <cell r="K1266">
            <v>19104.400000000001</v>
          </cell>
          <cell r="L1266">
            <v>4.9980000000000002</v>
          </cell>
          <cell r="M1266">
            <v>0.13760762699999998</v>
          </cell>
        </row>
        <row r="1267">
          <cell r="A1267" t="str">
            <v>J H Campbell</v>
          </cell>
          <cell r="C1267">
            <v>3</v>
          </cell>
          <cell r="I1267">
            <v>24</v>
          </cell>
          <cell r="J1267">
            <v>5.4729999999999999</v>
          </cell>
          <cell r="K1267">
            <v>19321.7</v>
          </cell>
          <cell r="L1267">
            <v>7.8049999999999997</v>
          </cell>
          <cell r="M1267">
            <v>0.14959847500000001</v>
          </cell>
        </row>
        <row r="1268">
          <cell r="A1268" t="str">
            <v>J H Campbell</v>
          </cell>
          <cell r="C1268">
            <v>3</v>
          </cell>
          <cell r="I1268">
            <v>24</v>
          </cell>
          <cell r="J1268">
            <v>4.4649999999999999</v>
          </cell>
          <cell r="K1268">
            <v>17791.3</v>
          </cell>
          <cell r="L1268">
            <v>3.8149999999999999</v>
          </cell>
          <cell r="M1268">
            <v>0.14952784799999999</v>
          </cell>
        </row>
        <row r="1269">
          <cell r="A1269" t="str">
            <v>J H Campbell</v>
          </cell>
          <cell r="C1269">
            <v>3</v>
          </cell>
          <cell r="I1269">
            <v>24</v>
          </cell>
          <cell r="J1269">
            <v>4.7210000000000001</v>
          </cell>
          <cell r="K1269">
            <v>19099.8</v>
          </cell>
          <cell r="L1269">
            <v>5.6189999999999998</v>
          </cell>
          <cell r="M1269">
            <v>0.16417751800000002</v>
          </cell>
        </row>
        <row r="1270">
          <cell r="A1270" t="str">
            <v>J H Campbell</v>
          </cell>
          <cell r="C1270">
            <v>3</v>
          </cell>
          <cell r="I1270">
            <v>24</v>
          </cell>
          <cell r="J1270">
            <v>4.5599999999999996</v>
          </cell>
          <cell r="K1270">
            <v>19846.8</v>
          </cell>
          <cell r="L1270">
            <v>10.586</v>
          </cell>
          <cell r="M1270">
            <v>0.171134078</v>
          </cell>
        </row>
        <row r="1271">
          <cell r="A1271" t="str">
            <v>J H Campbell</v>
          </cell>
          <cell r="C1271">
            <v>3</v>
          </cell>
          <cell r="I1271">
            <v>24</v>
          </cell>
          <cell r="J1271">
            <v>3.7850000000000001</v>
          </cell>
          <cell r="K1271">
            <v>17583.099999999999</v>
          </cell>
          <cell r="L1271">
            <v>4.3899999999999997</v>
          </cell>
          <cell r="M1271">
            <v>0.15255848299999997</v>
          </cell>
        </row>
        <row r="1272">
          <cell r="A1272" t="str">
            <v>J H Campbell</v>
          </cell>
          <cell r="C1272">
            <v>3</v>
          </cell>
          <cell r="I1272">
            <v>24</v>
          </cell>
          <cell r="J1272">
            <v>3.7349999999999999</v>
          </cell>
          <cell r="K1272">
            <v>16021.7</v>
          </cell>
          <cell r="L1272">
            <v>4.173</v>
          </cell>
          <cell r="M1272">
            <v>0.13673098800000003</v>
          </cell>
        </row>
        <row r="1273">
          <cell r="A1273" t="str">
            <v>J H Campbell</v>
          </cell>
          <cell r="C1273">
            <v>3</v>
          </cell>
          <cell r="I1273">
            <v>24</v>
          </cell>
          <cell r="J1273">
            <v>3.8319999999999999</v>
          </cell>
          <cell r="K1273">
            <v>15858.1</v>
          </cell>
          <cell r="L1273">
            <v>5.992</v>
          </cell>
          <cell r="M1273">
            <v>0.13555734400000002</v>
          </cell>
        </row>
        <row r="1274">
          <cell r="A1274" t="str">
            <v>J H Campbell</v>
          </cell>
          <cell r="C1274">
            <v>3</v>
          </cell>
          <cell r="I1274">
            <v>24</v>
          </cell>
          <cell r="J1274">
            <v>3.94</v>
          </cell>
          <cell r="K1274">
            <v>15897.3</v>
          </cell>
          <cell r="L1274">
            <v>8.4049999999999994</v>
          </cell>
          <cell r="M1274">
            <v>0.14022221800000001</v>
          </cell>
        </row>
        <row r="1275">
          <cell r="A1275" t="str">
            <v>J H Campbell</v>
          </cell>
          <cell r="C1275">
            <v>3</v>
          </cell>
          <cell r="I1275">
            <v>24</v>
          </cell>
          <cell r="J1275">
            <v>3.9060000000000001</v>
          </cell>
          <cell r="K1275">
            <v>15985.9</v>
          </cell>
          <cell r="L1275">
            <v>1.9</v>
          </cell>
          <cell r="M1275">
            <v>0.13856964699999999</v>
          </cell>
        </row>
        <row r="1276">
          <cell r="A1276" t="str">
            <v>J H Campbell</v>
          </cell>
          <cell r="C1276">
            <v>3</v>
          </cell>
          <cell r="I1276">
            <v>24</v>
          </cell>
          <cell r="J1276">
            <v>3.7250000000000001</v>
          </cell>
          <cell r="K1276">
            <v>16082</v>
          </cell>
          <cell r="L1276">
            <v>0.747</v>
          </cell>
          <cell r="M1276">
            <v>0.13877546900000001</v>
          </cell>
        </row>
        <row r="1277">
          <cell r="A1277" t="str">
            <v>J H Campbell</v>
          </cell>
          <cell r="C1277">
            <v>3</v>
          </cell>
          <cell r="I1277">
            <v>17.5</v>
          </cell>
          <cell r="J1277">
            <v>5.8570000000000002</v>
          </cell>
          <cell r="K1277">
            <v>10257.549999999999</v>
          </cell>
          <cell r="L1277">
            <v>2.6059999999999999</v>
          </cell>
          <cell r="M1277">
            <v>0.1046436</v>
          </cell>
        </row>
        <row r="1278">
          <cell r="A1278" t="str">
            <v>J H Campbell</v>
          </cell>
          <cell r="C1278">
            <v>3</v>
          </cell>
          <cell r="I1278">
            <v>0</v>
          </cell>
          <cell r="M1278">
            <v>0</v>
          </cell>
        </row>
        <row r="1279">
          <cell r="A1279" t="str">
            <v>J H Campbell</v>
          </cell>
          <cell r="C1279">
            <v>3</v>
          </cell>
          <cell r="I1279">
            <v>0</v>
          </cell>
          <cell r="M1279">
            <v>0</v>
          </cell>
        </row>
        <row r="1280">
          <cell r="A1280" t="str">
            <v>J H Campbell</v>
          </cell>
          <cell r="C1280">
            <v>3</v>
          </cell>
          <cell r="I1280">
            <v>0</v>
          </cell>
          <cell r="M1280">
            <v>0</v>
          </cell>
        </row>
        <row r="1281">
          <cell r="A1281" t="str">
            <v>J H Campbell</v>
          </cell>
          <cell r="C1281">
            <v>3</v>
          </cell>
          <cell r="I1281">
            <v>0</v>
          </cell>
          <cell r="M1281">
            <v>0</v>
          </cell>
        </row>
        <row r="1282">
          <cell r="A1282" t="str">
            <v>J H Campbell</v>
          </cell>
          <cell r="C1282">
            <v>3</v>
          </cell>
          <cell r="I1282">
            <v>0</v>
          </cell>
          <cell r="M1282">
            <v>0</v>
          </cell>
        </row>
        <row r="1283">
          <cell r="A1283" t="str">
            <v>J H Campbell</v>
          </cell>
          <cell r="C1283">
            <v>3</v>
          </cell>
          <cell r="I1283">
            <v>0</v>
          </cell>
          <cell r="M1283">
            <v>0</v>
          </cell>
        </row>
        <row r="1284">
          <cell r="A1284" t="str">
            <v>J H Campbell</v>
          </cell>
          <cell r="C1284">
            <v>3</v>
          </cell>
          <cell r="I1284">
            <v>0</v>
          </cell>
          <cell r="M1284">
            <v>0</v>
          </cell>
        </row>
        <row r="1285">
          <cell r="A1285" t="str">
            <v>J H Campbell</v>
          </cell>
          <cell r="C1285">
            <v>3</v>
          </cell>
          <cell r="I1285">
            <v>0</v>
          </cell>
          <cell r="M1285">
            <v>0</v>
          </cell>
        </row>
        <row r="1286">
          <cell r="A1286" t="str">
            <v>J H Campbell</v>
          </cell>
          <cell r="C1286">
            <v>3</v>
          </cell>
          <cell r="I1286">
            <v>0</v>
          </cell>
          <cell r="M1286">
            <v>0</v>
          </cell>
        </row>
        <row r="1287">
          <cell r="A1287" t="str">
            <v>J H Campbell</v>
          </cell>
          <cell r="C1287">
            <v>3</v>
          </cell>
          <cell r="I1287">
            <v>0</v>
          </cell>
          <cell r="M1287">
            <v>0</v>
          </cell>
        </row>
        <row r="1288">
          <cell r="A1288" t="str">
            <v>J H Campbell</v>
          </cell>
          <cell r="C1288">
            <v>3</v>
          </cell>
          <cell r="I1288">
            <v>0</v>
          </cell>
          <cell r="M1288">
            <v>0</v>
          </cell>
        </row>
        <row r="1289">
          <cell r="A1289" t="str">
            <v>J H Campbell</v>
          </cell>
          <cell r="C1289">
            <v>3</v>
          </cell>
          <cell r="I1289">
            <v>0</v>
          </cell>
          <cell r="M1289">
            <v>0</v>
          </cell>
        </row>
        <row r="1290">
          <cell r="A1290" t="str">
            <v>J H Campbell</v>
          </cell>
          <cell r="C1290">
            <v>3</v>
          </cell>
          <cell r="I1290">
            <v>0</v>
          </cell>
          <cell r="M1290">
            <v>0</v>
          </cell>
        </row>
        <row r="1291">
          <cell r="A1291" t="str">
            <v>J H Campbell</v>
          </cell>
          <cell r="C1291">
            <v>3</v>
          </cell>
          <cell r="I1291">
            <v>0</v>
          </cell>
          <cell r="M1291">
            <v>0</v>
          </cell>
        </row>
        <row r="1292">
          <cell r="A1292" t="str">
            <v>J H Campbell</v>
          </cell>
          <cell r="C1292">
            <v>3</v>
          </cell>
          <cell r="I1292">
            <v>0</v>
          </cell>
          <cell r="M1292">
            <v>0</v>
          </cell>
        </row>
        <row r="1293">
          <cell r="A1293" t="str">
            <v>J H Campbell</v>
          </cell>
          <cell r="C1293">
            <v>3</v>
          </cell>
          <cell r="I1293">
            <v>0</v>
          </cell>
          <cell r="M1293">
            <v>0</v>
          </cell>
        </row>
        <row r="1294">
          <cell r="A1294" t="str">
            <v>J H Campbell</v>
          </cell>
          <cell r="C1294">
            <v>3</v>
          </cell>
          <cell r="I1294">
            <v>0</v>
          </cell>
          <cell r="M1294">
            <v>0</v>
          </cell>
        </row>
        <row r="1295">
          <cell r="A1295" t="str">
            <v>J H Campbell</v>
          </cell>
          <cell r="C1295">
            <v>3</v>
          </cell>
          <cell r="I1295">
            <v>0</v>
          </cell>
          <cell r="M1295">
            <v>0</v>
          </cell>
        </row>
        <row r="1296">
          <cell r="A1296" t="str">
            <v>J H Campbell</v>
          </cell>
          <cell r="C1296">
            <v>3</v>
          </cell>
          <cell r="I1296">
            <v>0</v>
          </cell>
          <cell r="M1296">
            <v>0</v>
          </cell>
        </row>
        <row r="1297">
          <cell r="A1297" t="str">
            <v>J H Campbell</v>
          </cell>
          <cell r="C1297">
            <v>3</v>
          </cell>
          <cell r="I1297">
            <v>0</v>
          </cell>
          <cell r="M1297">
            <v>0</v>
          </cell>
        </row>
        <row r="1298">
          <cell r="A1298" t="str">
            <v>J H Campbell</v>
          </cell>
          <cell r="C1298">
            <v>3</v>
          </cell>
          <cell r="I1298">
            <v>0</v>
          </cell>
          <cell r="M1298">
            <v>0</v>
          </cell>
        </row>
        <row r="1299">
          <cell r="A1299" t="str">
            <v>J H Campbell</v>
          </cell>
          <cell r="C1299">
            <v>3</v>
          </cell>
          <cell r="I1299">
            <v>0</v>
          </cell>
          <cell r="M1299">
            <v>0</v>
          </cell>
        </row>
        <row r="1300">
          <cell r="A1300" t="str">
            <v>J H Campbell</v>
          </cell>
          <cell r="C1300">
            <v>3</v>
          </cell>
          <cell r="I1300">
            <v>0</v>
          </cell>
          <cell r="M1300">
            <v>0</v>
          </cell>
        </row>
        <row r="1301">
          <cell r="A1301" t="str">
            <v>J H Campbell</v>
          </cell>
          <cell r="C1301">
            <v>3</v>
          </cell>
          <cell r="I1301">
            <v>0</v>
          </cell>
          <cell r="M1301">
            <v>0</v>
          </cell>
        </row>
        <row r="1302">
          <cell r="A1302" t="str">
            <v>J H Campbell</v>
          </cell>
          <cell r="C1302">
            <v>3</v>
          </cell>
          <cell r="I1302">
            <v>0</v>
          </cell>
          <cell r="M1302">
            <v>0</v>
          </cell>
        </row>
        <row r="1303">
          <cell r="A1303" t="str">
            <v>J H Campbell</v>
          </cell>
          <cell r="C1303">
            <v>3</v>
          </cell>
          <cell r="I1303">
            <v>0</v>
          </cell>
          <cell r="M1303">
            <v>0</v>
          </cell>
        </row>
        <row r="1304">
          <cell r="A1304" t="str">
            <v>J H Campbell</v>
          </cell>
          <cell r="C1304">
            <v>3</v>
          </cell>
          <cell r="I1304">
            <v>0</v>
          </cell>
          <cell r="M1304">
            <v>0</v>
          </cell>
        </row>
        <row r="1305">
          <cell r="A1305" t="str">
            <v>J H Campbell</v>
          </cell>
          <cell r="C1305">
            <v>3</v>
          </cell>
          <cell r="I1305">
            <v>0</v>
          </cell>
          <cell r="M1305">
            <v>0</v>
          </cell>
        </row>
        <row r="1306">
          <cell r="A1306" t="str">
            <v>J H Campbell</v>
          </cell>
          <cell r="C1306">
            <v>3</v>
          </cell>
          <cell r="I1306">
            <v>0</v>
          </cell>
          <cell r="M1306">
            <v>0</v>
          </cell>
        </row>
        <row r="1307">
          <cell r="A1307" t="str">
            <v>J H Campbell</v>
          </cell>
          <cell r="C1307">
            <v>3</v>
          </cell>
          <cell r="I1307">
            <v>4.83</v>
          </cell>
          <cell r="J1307">
            <v>2E-3</v>
          </cell>
          <cell r="K1307">
            <v>48.4</v>
          </cell>
          <cell r="L1307">
            <v>4.0000000000000001E-3</v>
          </cell>
          <cell r="M1307">
            <v>1.9628899999999999E-4</v>
          </cell>
        </row>
        <row r="1308">
          <cell r="A1308" t="str">
            <v>J H Campbell</v>
          </cell>
          <cell r="C1308">
            <v>3</v>
          </cell>
          <cell r="I1308">
            <v>24</v>
          </cell>
          <cell r="J1308">
            <v>0.01</v>
          </cell>
          <cell r="K1308">
            <v>190.1</v>
          </cell>
          <cell r="L1308">
            <v>2.7E-2</v>
          </cell>
          <cell r="M1308">
            <v>6.0678599999999978E-4</v>
          </cell>
        </row>
        <row r="1309">
          <cell r="A1309" t="str">
            <v>J H Campbell</v>
          </cell>
          <cell r="C1309">
            <v>3</v>
          </cell>
          <cell r="I1309">
            <v>24</v>
          </cell>
          <cell r="J1309">
            <v>8.407</v>
          </cell>
          <cell r="K1309">
            <v>3476.2</v>
          </cell>
          <cell r="L1309">
            <v>3.0129999999999999</v>
          </cell>
          <cell r="M1309">
            <v>2.6313204E-2</v>
          </cell>
        </row>
        <row r="1310">
          <cell r="A1310" t="str">
            <v>J H Campbell</v>
          </cell>
          <cell r="C1310">
            <v>3</v>
          </cell>
          <cell r="I1310">
            <v>24</v>
          </cell>
          <cell r="J1310">
            <v>23.09</v>
          </cell>
          <cell r="K1310">
            <v>9719.9</v>
          </cell>
          <cell r="L1310">
            <v>7.4950000000000001</v>
          </cell>
          <cell r="M1310">
            <v>6.5276668999999996E-2</v>
          </cell>
        </row>
        <row r="1311">
          <cell r="A1311" t="str">
            <v>J H Campbell</v>
          </cell>
          <cell r="C1311">
            <v>3</v>
          </cell>
          <cell r="I1311">
            <v>24</v>
          </cell>
          <cell r="J1311">
            <v>20.978000000000002</v>
          </cell>
          <cell r="K1311">
            <v>15490.9</v>
          </cell>
          <cell r="L1311">
            <v>6.95</v>
          </cell>
          <cell r="M1311">
            <v>0.11799756400000001</v>
          </cell>
        </row>
        <row r="1312">
          <cell r="A1312" t="str">
            <v>J H Campbell</v>
          </cell>
          <cell r="C1312">
            <v>3</v>
          </cell>
          <cell r="I1312">
            <v>24</v>
          </cell>
          <cell r="J1312">
            <v>6.9640000000000004</v>
          </cell>
          <cell r="K1312">
            <v>14873.1</v>
          </cell>
          <cell r="L1312">
            <v>2.6680000000000001</v>
          </cell>
          <cell r="M1312">
            <v>0.11046092799999999</v>
          </cell>
        </row>
        <row r="1313">
          <cell r="A1313" t="str">
            <v>J H Campbell</v>
          </cell>
          <cell r="C1313">
            <v>3</v>
          </cell>
          <cell r="I1313">
            <v>24</v>
          </cell>
          <cell r="J1313">
            <v>2.3220000000000001</v>
          </cell>
          <cell r="K1313">
            <v>15100.8</v>
          </cell>
          <cell r="L1313">
            <v>2.85</v>
          </cell>
          <cell r="M1313">
            <v>0.129671534</v>
          </cell>
        </row>
        <row r="1314">
          <cell r="A1314" t="str">
            <v>J H Campbell</v>
          </cell>
          <cell r="C1314">
            <v>3</v>
          </cell>
          <cell r="I1314">
            <v>24</v>
          </cell>
          <cell r="J1314">
            <v>0.66200000000000003</v>
          </cell>
          <cell r="K1314">
            <v>16850.400000000001</v>
          </cell>
          <cell r="L1314">
            <v>3.4620000000000002</v>
          </cell>
          <cell r="M1314">
            <v>0.14004129899999998</v>
          </cell>
        </row>
        <row r="1315">
          <cell r="A1315" t="str">
            <v>J H Campbell</v>
          </cell>
          <cell r="C1315">
            <v>3</v>
          </cell>
          <cell r="I1315">
            <v>24</v>
          </cell>
          <cell r="J1315">
            <v>2.504</v>
          </cell>
          <cell r="K1315">
            <v>18420.7</v>
          </cell>
          <cell r="L1315">
            <v>4.4569999999999999</v>
          </cell>
          <cell r="M1315">
            <v>0.16162928400000004</v>
          </cell>
        </row>
        <row r="1316">
          <cell r="A1316" t="str">
            <v>J H Campbell</v>
          </cell>
          <cell r="C1316">
            <v>3</v>
          </cell>
          <cell r="I1316">
            <v>24</v>
          </cell>
          <cell r="J1316">
            <v>2.1280000000000001</v>
          </cell>
          <cell r="K1316">
            <v>18630.8</v>
          </cell>
          <cell r="L1316">
            <v>4.4720000000000004</v>
          </cell>
          <cell r="M1316">
            <v>0.12229404099999999</v>
          </cell>
        </row>
        <row r="1317">
          <cell r="A1317" t="str">
            <v>J H Campbell</v>
          </cell>
          <cell r="C1317">
            <v>3</v>
          </cell>
          <cell r="I1317">
            <v>24</v>
          </cell>
          <cell r="J1317">
            <v>4.1210000000000004</v>
          </cell>
          <cell r="K1317">
            <v>16995.8</v>
          </cell>
          <cell r="L1317">
            <v>3.2589999999999999</v>
          </cell>
          <cell r="M1317">
            <v>0.15668111199999998</v>
          </cell>
        </row>
        <row r="1318">
          <cell r="A1318" t="str">
            <v>J H Campbell</v>
          </cell>
          <cell r="C1318">
            <v>3</v>
          </cell>
          <cell r="I1318">
            <v>24</v>
          </cell>
          <cell r="J1318">
            <v>2.1589999999999998</v>
          </cell>
          <cell r="K1318">
            <v>18581.400000000001</v>
          </cell>
          <cell r="L1318">
            <v>4.7889999999999997</v>
          </cell>
          <cell r="M1318">
            <v>0.15887864899999998</v>
          </cell>
        </row>
        <row r="1319">
          <cell r="A1319" t="str">
            <v>J H Campbell</v>
          </cell>
          <cell r="C1319">
            <v>3</v>
          </cell>
          <cell r="I1319">
            <v>24</v>
          </cell>
          <cell r="J1319">
            <v>1.573</v>
          </cell>
          <cell r="K1319">
            <v>18960.3</v>
          </cell>
          <cell r="L1319">
            <v>4.3630000000000004</v>
          </cell>
          <cell r="M1319">
            <v>0.13991318700000005</v>
          </cell>
        </row>
        <row r="1320">
          <cell r="A1320" t="str">
            <v>J H Campbell</v>
          </cell>
          <cell r="C1320">
            <v>3</v>
          </cell>
          <cell r="I1320">
            <v>24</v>
          </cell>
          <cell r="J1320">
            <v>2.1160000000000001</v>
          </cell>
          <cell r="K1320">
            <v>17512.599999999999</v>
          </cell>
          <cell r="L1320">
            <v>3.2130000000000001</v>
          </cell>
          <cell r="M1320">
            <v>7.1335603999999997E-2</v>
          </cell>
        </row>
        <row r="1321">
          <cell r="A1321" t="str">
            <v>J H Campbell</v>
          </cell>
          <cell r="C1321">
            <v>3</v>
          </cell>
          <cell r="I1321">
            <v>24</v>
          </cell>
          <cell r="J1321">
            <v>2.52</v>
          </cell>
          <cell r="K1321">
            <v>17447.3</v>
          </cell>
          <cell r="L1321">
            <v>3.391</v>
          </cell>
          <cell r="M1321">
            <v>0.13036735499999999</v>
          </cell>
        </row>
        <row r="1322">
          <cell r="A1322" t="str">
            <v>J H Campbell</v>
          </cell>
          <cell r="C1322">
            <v>3</v>
          </cell>
          <cell r="I1322">
            <v>24</v>
          </cell>
          <cell r="J1322">
            <v>2.11</v>
          </cell>
          <cell r="K1322">
            <v>19497.3</v>
          </cell>
          <cell r="L1322">
            <v>5.2110000000000003</v>
          </cell>
          <cell r="M1322">
            <v>0.17416021000000001</v>
          </cell>
        </row>
        <row r="1323">
          <cell r="A1323" t="str">
            <v>J H Campbell</v>
          </cell>
          <cell r="C1323">
            <v>3</v>
          </cell>
          <cell r="I1323">
            <v>24</v>
          </cell>
          <cell r="J1323">
            <v>2.6440000000000001</v>
          </cell>
          <cell r="K1323">
            <v>18619.400000000001</v>
          </cell>
          <cell r="L1323">
            <v>3.9910000000000001</v>
          </cell>
          <cell r="M1323">
            <v>0.15923121899999998</v>
          </cell>
        </row>
        <row r="1324">
          <cell r="A1324" t="str">
            <v>J H Campbell</v>
          </cell>
          <cell r="C1324">
            <v>3</v>
          </cell>
          <cell r="I1324">
            <v>24</v>
          </cell>
          <cell r="J1324">
            <v>4.6210000000000004</v>
          </cell>
          <cell r="K1324">
            <v>17785</v>
          </cell>
          <cell r="L1324">
            <v>4.0119999999999996</v>
          </cell>
          <cell r="M1324">
            <v>0.15340483400000002</v>
          </cell>
        </row>
        <row r="1325">
          <cell r="A1325" t="str">
            <v>J H Campbell</v>
          </cell>
          <cell r="C1325">
            <v>3</v>
          </cell>
          <cell r="I1325">
            <v>24</v>
          </cell>
          <cell r="J1325">
            <v>2.2429999999999999</v>
          </cell>
          <cell r="K1325">
            <v>17186.099999999999</v>
          </cell>
          <cell r="L1325">
            <v>3.2210000000000001</v>
          </cell>
          <cell r="M1325">
            <v>0.14636471400000001</v>
          </cell>
        </row>
        <row r="1326">
          <cell r="A1326" t="str">
            <v>J H Campbell</v>
          </cell>
          <cell r="C1326">
            <v>3</v>
          </cell>
          <cell r="I1326">
            <v>24</v>
          </cell>
          <cell r="J1326">
            <v>2.4449999999999998</v>
          </cell>
          <cell r="K1326">
            <v>17116.3</v>
          </cell>
          <cell r="L1326">
            <v>3.4319999999999999</v>
          </cell>
          <cell r="M1326">
            <v>0.14755367599999997</v>
          </cell>
        </row>
        <row r="1327">
          <cell r="A1327" t="str">
            <v>J H Campbell</v>
          </cell>
          <cell r="C1327">
            <v>3</v>
          </cell>
          <cell r="I1327">
            <v>24</v>
          </cell>
          <cell r="J1327">
            <v>1.9159999999999999</v>
          </cell>
          <cell r="K1327">
            <v>17200.5</v>
          </cell>
          <cell r="L1327">
            <v>3.8050000000000002</v>
          </cell>
          <cell r="M1327">
            <v>0.14840555200000002</v>
          </cell>
        </row>
        <row r="1328">
          <cell r="A1328" t="str">
            <v>J H Campbell</v>
          </cell>
          <cell r="C1328">
            <v>3</v>
          </cell>
          <cell r="I1328">
            <v>24</v>
          </cell>
          <cell r="J1328">
            <v>2.4830000000000001</v>
          </cell>
          <cell r="K1328">
            <v>17027.5</v>
          </cell>
          <cell r="L1328">
            <v>2.891</v>
          </cell>
          <cell r="M1328">
            <v>0.14673992899999999</v>
          </cell>
        </row>
        <row r="1329">
          <cell r="A1329" t="str">
            <v>J H Campbell</v>
          </cell>
          <cell r="C1329">
            <v>3</v>
          </cell>
          <cell r="I1329">
            <v>24</v>
          </cell>
          <cell r="J1329">
            <v>2.2330000000000001</v>
          </cell>
          <cell r="K1329">
            <v>17218.099999999999</v>
          </cell>
          <cell r="L1329">
            <v>2.6040000000000001</v>
          </cell>
          <cell r="M1329">
            <v>0.14862365499999999</v>
          </cell>
        </row>
        <row r="1330">
          <cell r="A1330" t="str">
            <v>J H Campbell</v>
          </cell>
          <cell r="C1330">
            <v>3</v>
          </cell>
          <cell r="I1330">
            <v>24</v>
          </cell>
          <cell r="J1330">
            <v>2.3879999999999999</v>
          </cell>
          <cell r="K1330">
            <v>17294.3</v>
          </cell>
          <cell r="L1330">
            <v>2.976</v>
          </cell>
          <cell r="M1330">
            <v>0.11685173899999998</v>
          </cell>
        </row>
        <row r="1331">
          <cell r="A1331" t="str">
            <v>J H Campbell</v>
          </cell>
          <cell r="C1331">
            <v>3</v>
          </cell>
          <cell r="I1331">
            <v>24</v>
          </cell>
          <cell r="J1331">
            <v>2.27</v>
          </cell>
          <cell r="K1331">
            <v>16849.099999999999</v>
          </cell>
          <cell r="L1331">
            <v>1.802</v>
          </cell>
          <cell r="M1331">
            <v>0.14546308499999999</v>
          </cell>
        </row>
        <row r="1332">
          <cell r="A1332" t="str">
            <v>J H Campbell</v>
          </cell>
          <cell r="C1332">
            <v>3</v>
          </cell>
          <cell r="I1332">
            <v>24</v>
          </cell>
          <cell r="J1332">
            <v>2.7719999999999998</v>
          </cell>
          <cell r="K1332">
            <v>16648.900000000001</v>
          </cell>
          <cell r="L1332">
            <v>1.7649999999999999</v>
          </cell>
          <cell r="M1332">
            <v>0.14237391099999999</v>
          </cell>
        </row>
        <row r="1333">
          <cell r="A1333" t="str">
            <v>J H Campbell</v>
          </cell>
          <cell r="C1333">
            <v>3</v>
          </cell>
          <cell r="I1333">
            <v>24</v>
          </cell>
          <cell r="J1333">
            <v>2.2970000000000002</v>
          </cell>
          <cell r="K1333">
            <v>16692.2</v>
          </cell>
          <cell r="L1333">
            <v>1.395</v>
          </cell>
          <cell r="M1333">
            <v>0.14779592</v>
          </cell>
        </row>
        <row r="1334">
          <cell r="A1334" t="str">
            <v>J H Campbell</v>
          </cell>
          <cell r="C1334">
            <v>3</v>
          </cell>
          <cell r="I1334">
            <v>24</v>
          </cell>
          <cell r="J1334">
            <v>2.516</v>
          </cell>
          <cell r="K1334">
            <v>16778.2</v>
          </cell>
          <cell r="L1334">
            <v>2.0270000000000001</v>
          </cell>
          <cell r="M1334">
            <v>0.12574637499999999</v>
          </cell>
        </row>
        <row r="1335">
          <cell r="A1335" t="str">
            <v>J H Campbell</v>
          </cell>
          <cell r="C1335">
            <v>3</v>
          </cell>
          <cell r="I1335">
            <v>24</v>
          </cell>
          <cell r="J1335">
            <v>2.8959999999999999</v>
          </cell>
          <cell r="K1335">
            <v>16827.3</v>
          </cell>
          <cell r="L1335">
            <v>1.9990000000000001</v>
          </cell>
          <cell r="M1335">
            <v>0.14664421900000002</v>
          </cell>
        </row>
        <row r="1336">
          <cell r="A1336" t="str">
            <v>J H Campbell</v>
          </cell>
          <cell r="C1336">
            <v>3</v>
          </cell>
          <cell r="I1336">
            <v>24</v>
          </cell>
          <cell r="J1336">
            <v>2.7629999999999999</v>
          </cell>
          <cell r="K1336">
            <v>17150.8</v>
          </cell>
          <cell r="L1336">
            <v>2.1850000000000001</v>
          </cell>
          <cell r="M1336">
            <v>0.14774546999999999</v>
          </cell>
        </row>
        <row r="1337">
          <cell r="A1337" t="str">
            <v>J H Campbell</v>
          </cell>
          <cell r="C1337">
            <v>3</v>
          </cell>
          <cell r="I1337">
            <v>24</v>
          </cell>
          <cell r="J1337">
            <v>2.8660000000000001</v>
          </cell>
          <cell r="K1337">
            <v>16605.099999999999</v>
          </cell>
          <cell r="L1337">
            <v>19.161000000000001</v>
          </cell>
          <cell r="M1337">
            <v>0.15642216200000006</v>
          </cell>
        </row>
        <row r="1338">
          <cell r="A1338" t="str">
            <v>J H Campbell</v>
          </cell>
          <cell r="C1338">
            <v>3</v>
          </cell>
          <cell r="I1338">
            <v>24</v>
          </cell>
          <cell r="J1338">
            <v>3.552</v>
          </cell>
          <cell r="K1338">
            <v>16662</v>
          </cell>
          <cell r="L1338">
            <v>3.92</v>
          </cell>
          <cell r="M1338">
            <v>0.141152469</v>
          </cell>
        </row>
        <row r="1339">
          <cell r="A1339" t="str">
            <v>J H Campbell</v>
          </cell>
          <cell r="C1339">
            <v>3</v>
          </cell>
          <cell r="I1339">
            <v>24</v>
          </cell>
          <cell r="J1339">
            <v>2.4319999999999999</v>
          </cell>
          <cell r="K1339">
            <v>17006.900000000001</v>
          </cell>
          <cell r="L1339">
            <v>3.218</v>
          </cell>
          <cell r="M1339">
            <v>0.14938390800000001</v>
          </cell>
        </row>
        <row r="1340">
          <cell r="A1340" t="str">
            <v>J H Campbell</v>
          </cell>
          <cell r="C1340">
            <v>3</v>
          </cell>
          <cell r="I1340">
            <v>24</v>
          </cell>
          <cell r="J1340">
            <v>2.81</v>
          </cell>
          <cell r="K1340">
            <v>16997.400000000001</v>
          </cell>
          <cell r="L1340">
            <v>3.5369999999999999</v>
          </cell>
          <cell r="M1340">
            <v>0.13725901299999999</v>
          </cell>
        </row>
        <row r="1341">
          <cell r="A1341" t="str">
            <v>J H Campbell</v>
          </cell>
          <cell r="C1341">
            <v>3</v>
          </cell>
          <cell r="I1341">
            <v>24</v>
          </cell>
          <cell r="J1341">
            <v>1.998</v>
          </cell>
          <cell r="K1341">
            <v>17098.5</v>
          </cell>
          <cell r="L1341">
            <v>3.1920000000000002</v>
          </cell>
          <cell r="M1341">
            <v>0.14792103299999998</v>
          </cell>
        </row>
        <row r="1342">
          <cell r="A1342" t="str">
            <v>J H Campbell</v>
          </cell>
          <cell r="C1342">
            <v>3</v>
          </cell>
          <cell r="I1342">
            <v>24</v>
          </cell>
          <cell r="J1342">
            <v>2.331</v>
          </cell>
          <cell r="K1342">
            <v>17333.8</v>
          </cell>
          <cell r="L1342">
            <v>4.157</v>
          </cell>
          <cell r="M1342">
            <v>0.14938109800000002</v>
          </cell>
        </row>
        <row r="1343">
          <cell r="A1343" t="str">
            <v>J H Campbell</v>
          </cell>
          <cell r="C1343">
            <v>3</v>
          </cell>
          <cell r="I1343">
            <v>24</v>
          </cell>
          <cell r="J1343">
            <v>2.198</v>
          </cell>
          <cell r="K1343">
            <v>17007.5</v>
          </cell>
          <cell r="L1343">
            <v>3.4889999999999999</v>
          </cell>
          <cell r="M1343">
            <v>0.147631448</v>
          </cell>
        </row>
        <row r="1344">
          <cell r="A1344" t="str">
            <v>J H Campbell</v>
          </cell>
          <cell r="C1344">
            <v>3</v>
          </cell>
          <cell r="I1344">
            <v>24</v>
          </cell>
          <cell r="J1344">
            <v>2.4609999999999999</v>
          </cell>
          <cell r="K1344">
            <v>16822.599999999999</v>
          </cell>
          <cell r="L1344">
            <v>3.0670000000000002</v>
          </cell>
          <cell r="M1344">
            <v>0.14495593799999998</v>
          </cell>
        </row>
        <row r="1345">
          <cell r="A1345" t="str">
            <v>J H Campbell</v>
          </cell>
          <cell r="C1345">
            <v>3</v>
          </cell>
          <cell r="I1345">
            <v>24</v>
          </cell>
          <cell r="J1345">
            <v>2.198</v>
          </cell>
          <cell r="K1345">
            <v>16730.5</v>
          </cell>
          <cell r="L1345">
            <v>3.6970000000000001</v>
          </cell>
          <cell r="M1345">
            <v>0.14286797299999995</v>
          </cell>
        </row>
        <row r="1346">
          <cell r="A1346" t="str">
            <v>J H Campbell</v>
          </cell>
          <cell r="C1346">
            <v>3</v>
          </cell>
          <cell r="I1346">
            <v>24</v>
          </cell>
          <cell r="J1346">
            <v>10.231</v>
          </cell>
          <cell r="K1346">
            <v>16125.8</v>
          </cell>
          <cell r="L1346">
            <v>2.835</v>
          </cell>
          <cell r="M1346">
            <v>0.13648660399999998</v>
          </cell>
        </row>
        <row r="1347">
          <cell r="A1347" t="str">
            <v>J H Campbell</v>
          </cell>
          <cell r="C1347">
            <v>3</v>
          </cell>
          <cell r="I1347">
            <v>24</v>
          </cell>
          <cell r="J1347">
            <v>6.1360000000000001</v>
          </cell>
          <cell r="K1347">
            <v>16205.4</v>
          </cell>
          <cell r="L1347">
            <v>2.71</v>
          </cell>
          <cell r="M1347">
            <v>0.13702302699999996</v>
          </cell>
        </row>
        <row r="1348">
          <cell r="A1348" t="str">
            <v>J H Campbell</v>
          </cell>
          <cell r="C1348">
            <v>3</v>
          </cell>
          <cell r="I1348">
            <v>24</v>
          </cell>
          <cell r="J1348">
            <v>2.3490000000000002</v>
          </cell>
          <cell r="K1348">
            <v>16308.3</v>
          </cell>
          <cell r="L1348">
            <v>3.351</v>
          </cell>
          <cell r="M1348">
            <v>0.13133620100000001</v>
          </cell>
        </row>
        <row r="1349">
          <cell r="A1349" t="str">
            <v>J H Campbell</v>
          </cell>
          <cell r="C1349">
            <v>3</v>
          </cell>
          <cell r="I1349">
            <v>24</v>
          </cell>
          <cell r="J1349">
            <v>2.4910000000000001</v>
          </cell>
          <cell r="K1349">
            <v>16655.400000000001</v>
          </cell>
          <cell r="L1349">
            <v>2.9470000000000001</v>
          </cell>
          <cell r="M1349">
            <v>0.14385724800000002</v>
          </cell>
        </row>
        <row r="1350">
          <cell r="A1350" t="str">
            <v>J H Campbell</v>
          </cell>
          <cell r="C1350">
            <v>3</v>
          </cell>
          <cell r="I1350">
            <v>24</v>
          </cell>
          <cell r="J1350">
            <v>2.5390000000000001</v>
          </cell>
          <cell r="K1350">
            <v>16772.400000000001</v>
          </cell>
          <cell r="L1350">
            <v>3.6070000000000002</v>
          </cell>
          <cell r="M1350">
            <v>0.14435355000000002</v>
          </cell>
        </row>
        <row r="1351">
          <cell r="A1351" t="str">
            <v>J H Campbell</v>
          </cell>
          <cell r="C1351">
            <v>3</v>
          </cell>
          <cell r="I1351">
            <v>24</v>
          </cell>
          <cell r="J1351">
            <v>2.2970000000000002</v>
          </cell>
          <cell r="K1351">
            <v>17154.599999999999</v>
          </cell>
          <cell r="L1351">
            <v>3.681</v>
          </cell>
          <cell r="M1351">
            <v>0.147418721</v>
          </cell>
        </row>
        <row r="1352">
          <cell r="A1352" t="str">
            <v>J H Campbell</v>
          </cell>
          <cell r="C1352">
            <v>3</v>
          </cell>
          <cell r="I1352">
            <v>24</v>
          </cell>
          <cell r="J1352">
            <v>5.9139999999999997</v>
          </cell>
          <cell r="K1352">
            <v>15913.4</v>
          </cell>
          <cell r="L1352">
            <v>2.4860000000000002</v>
          </cell>
          <cell r="M1352">
            <v>0.13892841400000003</v>
          </cell>
        </row>
        <row r="1353">
          <cell r="A1353" t="str">
            <v>J H Campbell</v>
          </cell>
          <cell r="C1353">
            <v>3</v>
          </cell>
          <cell r="I1353">
            <v>24</v>
          </cell>
          <cell r="J1353">
            <v>8.61</v>
          </cell>
          <cell r="K1353">
            <v>16330.2</v>
          </cell>
          <cell r="L1353">
            <v>2.4940000000000002</v>
          </cell>
          <cell r="M1353">
            <v>0.14356485100000005</v>
          </cell>
        </row>
        <row r="1354">
          <cell r="A1354" t="str">
            <v>J H Campbell</v>
          </cell>
          <cell r="C1354">
            <v>3</v>
          </cell>
          <cell r="I1354">
            <v>24</v>
          </cell>
          <cell r="J1354">
            <v>1.266</v>
          </cell>
          <cell r="K1354">
            <v>16822.5</v>
          </cell>
          <cell r="L1354">
            <v>2.2770000000000001</v>
          </cell>
          <cell r="M1354">
            <v>0.132001637</v>
          </cell>
        </row>
        <row r="1355">
          <cell r="A1355" t="str">
            <v>J H Campbell</v>
          </cell>
          <cell r="C1355">
            <v>3</v>
          </cell>
          <cell r="I1355">
            <v>24</v>
          </cell>
          <cell r="J1355">
            <v>2.484</v>
          </cell>
          <cell r="K1355">
            <v>16784.400000000001</v>
          </cell>
          <cell r="L1355">
            <v>2.2669999999999999</v>
          </cell>
          <cell r="M1355">
            <v>0.11558985999999999</v>
          </cell>
        </row>
        <row r="1356">
          <cell r="A1356" t="str">
            <v>J H Campbell</v>
          </cell>
          <cell r="C1356">
            <v>3</v>
          </cell>
          <cell r="I1356">
            <v>24</v>
          </cell>
          <cell r="J1356">
            <v>2.4740000000000002</v>
          </cell>
          <cell r="K1356">
            <v>16636.599999999999</v>
          </cell>
          <cell r="L1356">
            <v>3.298</v>
          </cell>
          <cell r="M1356">
            <v>9.277865099999999E-2</v>
          </cell>
        </row>
        <row r="1357">
          <cell r="A1357" t="str">
            <v>J H Campbell</v>
          </cell>
          <cell r="C1357">
            <v>3</v>
          </cell>
          <cell r="I1357">
            <v>24</v>
          </cell>
          <cell r="J1357">
            <v>2.298</v>
          </cell>
          <cell r="K1357">
            <v>16724.5</v>
          </cell>
          <cell r="L1357">
            <v>2.681</v>
          </cell>
          <cell r="M1357">
            <v>9.1089954000000015E-2</v>
          </cell>
        </row>
        <row r="1358">
          <cell r="A1358" t="str">
            <v>J H Campbell</v>
          </cell>
          <cell r="C1358">
            <v>3</v>
          </cell>
          <cell r="I1358">
            <v>24</v>
          </cell>
          <cell r="J1358">
            <v>2.1779999999999999</v>
          </cell>
          <cell r="K1358">
            <v>16596.099999999999</v>
          </cell>
          <cell r="L1358">
            <v>3.0289999999999999</v>
          </cell>
          <cell r="M1358">
            <v>0.11568445499999999</v>
          </cell>
        </row>
        <row r="1359">
          <cell r="A1359" t="str">
            <v>J H Campbell</v>
          </cell>
          <cell r="C1359">
            <v>3</v>
          </cell>
          <cell r="I1359">
            <v>24</v>
          </cell>
          <cell r="J1359">
            <v>8.8970000000000002</v>
          </cell>
          <cell r="K1359">
            <v>16702.5</v>
          </cell>
          <cell r="L1359">
            <v>3.3479999999999999</v>
          </cell>
          <cell r="M1359">
            <v>0.127954858</v>
          </cell>
        </row>
        <row r="1360">
          <cell r="A1360" t="str">
            <v>J H Campbell</v>
          </cell>
          <cell r="C1360">
            <v>3</v>
          </cell>
          <cell r="I1360">
            <v>24</v>
          </cell>
          <cell r="J1360">
            <v>2.4710000000000001</v>
          </cell>
          <cell r="K1360">
            <v>17132.900000000001</v>
          </cell>
          <cell r="L1360">
            <v>3.8439999999999999</v>
          </cell>
          <cell r="M1360">
            <v>0.13694496899999997</v>
          </cell>
        </row>
        <row r="1361">
          <cell r="A1361" t="str">
            <v>J H Campbell</v>
          </cell>
          <cell r="C1361">
            <v>3</v>
          </cell>
          <cell r="I1361">
            <v>24</v>
          </cell>
          <cell r="J1361">
            <v>2.3079999999999998</v>
          </cell>
          <cell r="K1361">
            <v>17025.5</v>
          </cell>
          <cell r="L1361">
            <v>4.6159999999999997</v>
          </cell>
          <cell r="M1361">
            <v>0.145342426</v>
          </cell>
        </row>
        <row r="1362">
          <cell r="A1362" t="str">
            <v>J H Campbell</v>
          </cell>
          <cell r="C1362">
            <v>3</v>
          </cell>
          <cell r="I1362">
            <v>24</v>
          </cell>
          <cell r="J1362">
            <v>2.3610000000000002</v>
          </cell>
          <cell r="K1362">
            <v>17111.400000000001</v>
          </cell>
          <cell r="L1362">
            <v>4.008</v>
          </cell>
          <cell r="M1362">
            <v>0.14746147200000004</v>
          </cell>
        </row>
        <row r="1363">
          <cell r="A1363" t="str">
            <v>J H Campbell</v>
          </cell>
          <cell r="C1363">
            <v>3</v>
          </cell>
          <cell r="I1363">
            <v>24</v>
          </cell>
          <cell r="J1363">
            <v>2.3780000000000001</v>
          </cell>
          <cell r="K1363">
            <v>16735</v>
          </cell>
          <cell r="L1363">
            <v>4.1260000000000003</v>
          </cell>
          <cell r="M1363">
            <v>0.14382379999999997</v>
          </cell>
        </row>
        <row r="1364">
          <cell r="A1364" t="str">
            <v>J H Campbell</v>
          </cell>
          <cell r="C1364">
            <v>3</v>
          </cell>
          <cell r="I1364">
            <v>24</v>
          </cell>
          <cell r="J1364">
            <v>2.5640000000000001</v>
          </cell>
          <cell r="K1364">
            <v>16991.599999999999</v>
          </cell>
          <cell r="L1364">
            <v>4.0259999999999998</v>
          </cell>
          <cell r="M1364">
            <v>0.13406890999999999</v>
          </cell>
        </row>
        <row r="1365">
          <cell r="A1365" t="str">
            <v>J H Campbell</v>
          </cell>
          <cell r="C1365">
            <v>3</v>
          </cell>
          <cell r="I1365">
            <v>24</v>
          </cell>
          <cell r="J1365">
            <v>2.048</v>
          </cell>
          <cell r="K1365">
            <v>16982.7</v>
          </cell>
          <cell r="L1365">
            <v>4.282</v>
          </cell>
          <cell r="M1365">
            <v>0.144869003</v>
          </cell>
        </row>
        <row r="1366">
          <cell r="A1366" t="str">
            <v>J H Campbell</v>
          </cell>
          <cell r="C1366">
            <v>3</v>
          </cell>
          <cell r="I1366">
            <v>24</v>
          </cell>
          <cell r="J1366">
            <v>2.512</v>
          </cell>
          <cell r="K1366">
            <v>17142.5</v>
          </cell>
          <cell r="L1366">
            <v>4.069</v>
          </cell>
          <cell r="M1366">
            <v>0.149720451</v>
          </cell>
        </row>
        <row r="1367">
          <cell r="A1367" t="str">
            <v>J H Campbell</v>
          </cell>
          <cell r="C1367">
            <v>3</v>
          </cell>
          <cell r="I1367">
            <v>24</v>
          </cell>
          <cell r="J1367">
            <v>2.3119999999999998</v>
          </cell>
          <cell r="K1367">
            <v>17095.8</v>
          </cell>
          <cell r="L1367">
            <v>3.6669999999999998</v>
          </cell>
          <cell r="M1367">
            <v>0.14656753099999997</v>
          </cell>
        </row>
        <row r="1368">
          <cell r="A1368" t="str">
            <v>J H Campbell</v>
          </cell>
          <cell r="C1368">
            <v>3</v>
          </cell>
          <cell r="I1368">
            <v>24</v>
          </cell>
          <cell r="J1368">
            <v>2.387</v>
          </cell>
          <cell r="K1368">
            <v>17078.2</v>
          </cell>
          <cell r="L1368">
            <v>3.9009999999999998</v>
          </cell>
          <cell r="M1368">
            <v>0.14600198999999997</v>
          </cell>
        </row>
        <row r="1369">
          <cell r="A1369" t="str">
            <v>J H Campbell</v>
          </cell>
          <cell r="C1369">
            <v>3</v>
          </cell>
          <cell r="I1369">
            <v>24</v>
          </cell>
          <cell r="J1369">
            <v>2.448</v>
          </cell>
          <cell r="K1369">
            <v>16941.400000000001</v>
          </cell>
          <cell r="L1369">
            <v>4.327</v>
          </cell>
          <cell r="M1369">
            <v>0.14550026300000002</v>
          </cell>
        </row>
        <row r="1370">
          <cell r="A1370" t="str">
            <v>J H Campbell</v>
          </cell>
          <cell r="C1370">
            <v>3</v>
          </cell>
          <cell r="I1370">
            <v>24</v>
          </cell>
          <cell r="J1370">
            <v>2.488</v>
          </cell>
          <cell r="K1370">
            <v>17146.400000000001</v>
          </cell>
          <cell r="L1370">
            <v>4.0839999999999996</v>
          </cell>
          <cell r="M1370">
            <v>0.14694326699999999</v>
          </cell>
        </row>
        <row r="1371">
          <cell r="A1371" t="str">
            <v>J H Campbell</v>
          </cell>
          <cell r="C1371">
            <v>3</v>
          </cell>
          <cell r="I1371">
            <v>24</v>
          </cell>
          <cell r="J1371">
            <v>9.5549999999999997</v>
          </cell>
          <cell r="K1371">
            <v>16805.2</v>
          </cell>
          <cell r="L1371">
            <v>3.6429999999999998</v>
          </cell>
          <cell r="M1371">
            <v>0.14529566300000002</v>
          </cell>
        </row>
        <row r="1372">
          <cell r="A1372" t="str">
            <v>J H Campbell</v>
          </cell>
          <cell r="C1372">
            <v>3</v>
          </cell>
          <cell r="I1372">
            <v>24</v>
          </cell>
          <cell r="J1372">
            <v>3.2269999999999999</v>
          </cell>
          <cell r="K1372">
            <v>16932.3</v>
          </cell>
          <cell r="L1372">
            <v>4.92</v>
          </cell>
          <cell r="M1372">
            <v>0.14583721199999999</v>
          </cell>
        </row>
        <row r="1373">
          <cell r="A1373" t="str">
            <v>J H Campbell</v>
          </cell>
          <cell r="C1373">
            <v>3</v>
          </cell>
          <cell r="I1373">
            <v>24</v>
          </cell>
          <cell r="J1373">
            <v>3.827</v>
          </cell>
          <cell r="K1373">
            <v>16507.900000000001</v>
          </cell>
          <cell r="L1373">
            <v>4.2210000000000001</v>
          </cell>
          <cell r="M1373">
            <v>0.14191111700000003</v>
          </cell>
        </row>
        <row r="1374">
          <cell r="A1374" t="str">
            <v>J H Campbell</v>
          </cell>
          <cell r="C1374">
            <v>3</v>
          </cell>
          <cell r="I1374">
            <v>24</v>
          </cell>
          <cell r="J1374">
            <v>3.4460000000000002</v>
          </cell>
          <cell r="K1374">
            <v>16781.8</v>
          </cell>
          <cell r="L1374">
            <v>3.91</v>
          </cell>
          <cell r="M1374">
            <v>0.14481282400000001</v>
          </cell>
        </row>
        <row r="1375">
          <cell r="A1375" t="str">
            <v>J H Campbell</v>
          </cell>
          <cell r="C1375">
            <v>3</v>
          </cell>
          <cell r="I1375">
            <v>24</v>
          </cell>
          <cell r="J1375">
            <v>3.6789999999999998</v>
          </cell>
          <cell r="K1375">
            <v>16950</v>
          </cell>
          <cell r="L1375">
            <v>3.46</v>
          </cell>
          <cell r="M1375">
            <v>0.145183389</v>
          </cell>
        </row>
        <row r="1376">
          <cell r="A1376" t="str">
            <v>J H Campbell</v>
          </cell>
          <cell r="C1376">
            <v>3</v>
          </cell>
          <cell r="I1376">
            <v>24</v>
          </cell>
          <cell r="J1376">
            <v>3.6429999999999998</v>
          </cell>
          <cell r="K1376">
            <v>17012.599999999999</v>
          </cell>
          <cell r="L1376">
            <v>3.4359999999999999</v>
          </cell>
          <cell r="M1376">
            <v>0.14625039199999995</v>
          </cell>
        </row>
        <row r="1377">
          <cell r="A1377" t="str">
            <v>J H Campbell</v>
          </cell>
          <cell r="C1377">
            <v>3</v>
          </cell>
          <cell r="I1377">
            <v>24</v>
          </cell>
          <cell r="J1377">
            <v>3.6789999999999998</v>
          </cell>
          <cell r="K1377">
            <v>16842.400000000001</v>
          </cell>
          <cell r="L1377">
            <v>3.5219999999999998</v>
          </cell>
          <cell r="M1377">
            <v>0.14664397999999998</v>
          </cell>
        </row>
        <row r="1378">
          <cell r="A1378" t="str">
            <v>J H Campbell</v>
          </cell>
          <cell r="C1378">
            <v>3</v>
          </cell>
          <cell r="I1378">
            <v>24</v>
          </cell>
          <cell r="J1378">
            <v>3.7349999999999999</v>
          </cell>
          <cell r="K1378">
            <v>17205.400000000001</v>
          </cell>
          <cell r="L1378">
            <v>3.7</v>
          </cell>
          <cell r="M1378">
            <v>0.14826802300000003</v>
          </cell>
        </row>
        <row r="1379">
          <cell r="A1379" t="str">
            <v>J H Campbell</v>
          </cell>
          <cell r="C1379">
            <v>3</v>
          </cell>
          <cell r="I1379">
            <v>24</v>
          </cell>
          <cell r="J1379">
            <v>4.0679999999999996</v>
          </cell>
          <cell r="K1379">
            <v>17172.8</v>
          </cell>
          <cell r="L1379">
            <v>3.88</v>
          </cell>
          <cell r="M1379">
            <v>0.14796646000000002</v>
          </cell>
        </row>
        <row r="1380">
          <cell r="A1380" t="str">
            <v>J H Campbell</v>
          </cell>
          <cell r="C1380">
            <v>3</v>
          </cell>
          <cell r="I1380">
            <v>24</v>
          </cell>
          <cell r="J1380">
            <v>4.05</v>
          </cell>
          <cell r="K1380">
            <v>16892.3</v>
          </cell>
          <cell r="L1380">
            <v>3.4350000000000001</v>
          </cell>
          <cell r="M1380">
            <v>0.137954993</v>
          </cell>
        </row>
        <row r="1381">
          <cell r="A1381" t="str">
            <v>J H Campbell</v>
          </cell>
          <cell r="C1381">
            <v>3</v>
          </cell>
          <cell r="I1381">
            <v>24</v>
          </cell>
          <cell r="J1381">
            <v>3.8719999999999999</v>
          </cell>
          <cell r="K1381">
            <v>16969.2</v>
          </cell>
          <cell r="L1381">
            <v>3.62</v>
          </cell>
          <cell r="M1381">
            <v>0.14639049100000001</v>
          </cell>
        </row>
        <row r="1382">
          <cell r="A1382" t="str">
            <v>J H Campbell</v>
          </cell>
          <cell r="C1382">
            <v>3</v>
          </cell>
          <cell r="I1382">
            <v>24</v>
          </cell>
          <cell r="J1382">
            <v>4.157</v>
          </cell>
          <cell r="K1382">
            <v>16675.400000000001</v>
          </cell>
          <cell r="L1382">
            <v>3.6960000000000002</v>
          </cell>
          <cell r="M1382">
            <v>0.145296805</v>
          </cell>
        </row>
        <row r="1383">
          <cell r="A1383" t="str">
            <v>J H Campbell</v>
          </cell>
          <cell r="C1383">
            <v>3</v>
          </cell>
          <cell r="I1383">
            <v>24</v>
          </cell>
          <cell r="J1383">
            <v>3.9260000000000002</v>
          </cell>
          <cell r="K1383">
            <v>16690.099999999999</v>
          </cell>
          <cell r="L1383">
            <v>4.26</v>
          </cell>
          <cell r="M1383">
            <v>0.14374418100000003</v>
          </cell>
        </row>
        <row r="1384">
          <cell r="A1384" t="str">
            <v>J H Campbell</v>
          </cell>
          <cell r="C1384">
            <v>3</v>
          </cell>
          <cell r="I1384">
            <v>24</v>
          </cell>
          <cell r="J1384">
            <v>3.9710000000000001</v>
          </cell>
          <cell r="K1384">
            <v>17109.900000000001</v>
          </cell>
          <cell r="L1384">
            <v>5.2889999999999997</v>
          </cell>
          <cell r="M1384">
            <v>0.14718746800000004</v>
          </cell>
        </row>
        <row r="1385">
          <cell r="A1385" t="str">
            <v>J H Campbell</v>
          </cell>
          <cell r="C1385">
            <v>3</v>
          </cell>
          <cell r="I1385">
            <v>24</v>
          </cell>
          <cell r="J1385">
            <v>3.9089999999999998</v>
          </cell>
          <cell r="K1385">
            <v>16955</v>
          </cell>
          <cell r="L1385">
            <v>4.7460000000000004</v>
          </cell>
          <cell r="M1385">
            <v>0.14566973699999999</v>
          </cell>
        </row>
        <row r="1386">
          <cell r="A1386" t="str">
            <v>J H Campbell</v>
          </cell>
          <cell r="C1386">
            <v>3</v>
          </cell>
          <cell r="I1386">
            <v>24</v>
          </cell>
          <cell r="J1386">
            <v>4.1349999999999998</v>
          </cell>
          <cell r="K1386">
            <v>16275.7</v>
          </cell>
          <cell r="L1386">
            <v>10.932</v>
          </cell>
          <cell r="M1386">
            <v>0.14828192500000001</v>
          </cell>
        </row>
        <row r="1387">
          <cell r="A1387" t="str">
            <v>J H Campbell</v>
          </cell>
          <cell r="C1387">
            <v>3</v>
          </cell>
          <cell r="I1387">
            <v>24</v>
          </cell>
          <cell r="J1387">
            <v>4.2450000000000001</v>
          </cell>
          <cell r="K1387">
            <v>16359.8</v>
          </cell>
          <cell r="L1387">
            <v>3.5430000000000001</v>
          </cell>
          <cell r="M1387">
            <v>0.13868719500000004</v>
          </cell>
        </row>
        <row r="1388">
          <cell r="A1388" t="str">
            <v>J H Campbell</v>
          </cell>
          <cell r="C1388">
            <v>3</v>
          </cell>
          <cell r="I1388">
            <v>24</v>
          </cell>
          <cell r="J1388">
            <v>4.423</v>
          </cell>
          <cell r="K1388">
            <v>16605.3</v>
          </cell>
          <cell r="L1388">
            <v>3.5960000000000001</v>
          </cell>
          <cell r="M1388">
            <v>0.14287969299999997</v>
          </cell>
        </row>
        <row r="1389">
          <cell r="A1389" t="str">
            <v>J H Campbell</v>
          </cell>
          <cell r="C1389">
            <v>3</v>
          </cell>
          <cell r="I1389">
            <v>24</v>
          </cell>
          <cell r="J1389">
            <v>4.4059999999999997</v>
          </cell>
          <cell r="K1389">
            <v>16837.599999999999</v>
          </cell>
          <cell r="L1389">
            <v>3.9409999999999998</v>
          </cell>
          <cell r="M1389">
            <v>0.14409871700000004</v>
          </cell>
        </row>
        <row r="1390">
          <cell r="A1390" t="str">
            <v>J H Campbell</v>
          </cell>
          <cell r="C1390">
            <v>3</v>
          </cell>
          <cell r="I1390">
            <v>24</v>
          </cell>
          <cell r="J1390">
            <v>4.32</v>
          </cell>
          <cell r="K1390">
            <v>16791.900000000001</v>
          </cell>
          <cell r="L1390">
            <v>3.903</v>
          </cell>
          <cell r="M1390">
            <v>0.143093156</v>
          </cell>
        </row>
        <row r="1391">
          <cell r="A1391" t="str">
            <v>J H Campbell</v>
          </cell>
          <cell r="C1391">
            <v>3</v>
          </cell>
          <cell r="I1391">
            <v>24</v>
          </cell>
          <cell r="J1391">
            <v>5.9950000000000001</v>
          </cell>
          <cell r="K1391">
            <v>17095.7</v>
          </cell>
          <cell r="L1391">
            <v>4.2110000000000003</v>
          </cell>
          <cell r="M1391">
            <v>0.146223674</v>
          </cell>
        </row>
        <row r="1392">
          <cell r="A1392" t="str">
            <v>J H Campbell</v>
          </cell>
          <cell r="C1392">
            <v>3</v>
          </cell>
          <cell r="I1392">
            <v>24</v>
          </cell>
          <cell r="J1392">
            <v>4.3789999999999996</v>
          </cell>
          <cell r="K1392">
            <v>16761.3</v>
          </cell>
          <cell r="L1392">
            <v>3.972</v>
          </cell>
          <cell r="M1392">
            <v>0.14355346399999999</v>
          </cell>
        </row>
        <row r="1393">
          <cell r="A1393" t="str">
            <v>J H Campbell</v>
          </cell>
          <cell r="C1393">
            <v>3</v>
          </cell>
          <cell r="I1393">
            <v>24</v>
          </cell>
          <cell r="J1393">
            <v>4.3419999999999996</v>
          </cell>
          <cell r="K1393">
            <v>16759</v>
          </cell>
          <cell r="L1393">
            <v>3.9079999999999999</v>
          </cell>
          <cell r="M1393">
            <v>0.14471757799999999</v>
          </cell>
        </row>
        <row r="1394">
          <cell r="A1394" t="str">
            <v>J H Campbell</v>
          </cell>
          <cell r="C1394">
            <v>3</v>
          </cell>
          <cell r="I1394">
            <v>24</v>
          </cell>
          <cell r="J1394">
            <v>4.2750000000000004</v>
          </cell>
          <cell r="K1394">
            <v>17221.400000000001</v>
          </cell>
          <cell r="L1394">
            <v>4.0469999999999997</v>
          </cell>
          <cell r="M1394">
            <v>0.14797640000000004</v>
          </cell>
        </row>
        <row r="1395">
          <cell r="A1395" t="str">
            <v>J H Campbell</v>
          </cell>
          <cell r="C1395">
            <v>3</v>
          </cell>
          <cell r="I1395">
            <v>24</v>
          </cell>
          <cell r="J1395">
            <v>4.3470000000000004</v>
          </cell>
          <cell r="K1395">
            <v>17099.8</v>
          </cell>
          <cell r="L1395">
            <v>3.8140000000000001</v>
          </cell>
          <cell r="M1395">
            <v>0.147216451</v>
          </cell>
        </row>
        <row r="1396">
          <cell r="A1396" t="str">
            <v>J H Campbell</v>
          </cell>
          <cell r="C1396">
            <v>3</v>
          </cell>
          <cell r="I1396">
            <v>24</v>
          </cell>
          <cell r="J1396">
            <v>4.1609999999999996</v>
          </cell>
          <cell r="K1396">
            <v>16791.8</v>
          </cell>
          <cell r="L1396">
            <v>3.754</v>
          </cell>
          <cell r="M1396">
            <v>0.14348321799999997</v>
          </cell>
        </row>
        <row r="1397">
          <cell r="A1397" t="str">
            <v>J H Campbell</v>
          </cell>
          <cell r="C1397">
            <v>3</v>
          </cell>
          <cell r="I1397">
            <v>24</v>
          </cell>
          <cell r="J1397">
            <v>4.7309999999999999</v>
          </cell>
          <cell r="K1397">
            <v>17080.2</v>
          </cell>
          <cell r="L1397">
            <v>3.597</v>
          </cell>
          <cell r="M1397">
            <v>0.14764100999999999</v>
          </cell>
        </row>
        <row r="1398">
          <cell r="A1398" t="str">
            <v>J H Campbell</v>
          </cell>
          <cell r="C1398">
            <v>3</v>
          </cell>
          <cell r="I1398">
            <v>24</v>
          </cell>
          <cell r="J1398">
            <v>4.0780000000000003</v>
          </cell>
          <cell r="K1398">
            <v>17559</v>
          </cell>
          <cell r="L1398">
            <v>3.4430000000000001</v>
          </cell>
          <cell r="M1398">
            <v>0.15011546399999998</v>
          </cell>
        </row>
        <row r="1399">
          <cell r="A1399" t="str">
            <v>J H Campbell</v>
          </cell>
          <cell r="C1399">
            <v>3</v>
          </cell>
          <cell r="I1399">
            <v>24</v>
          </cell>
          <cell r="J1399">
            <v>4.4630000000000001</v>
          </cell>
          <cell r="K1399">
            <v>17768.2</v>
          </cell>
          <cell r="L1399">
            <v>3.54</v>
          </cell>
          <cell r="M1399">
            <v>0.14558246699999997</v>
          </cell>
        </row>
        <row r="1400">
          <cell r="A1400" t="str">
            <v>J H Campbell</v>
          </cell>
          <cell r="C1400">
            <v>3</v>
          </cell>
          <cell r="I1400">
            <v>24</v>
          </cell>
          <cell r="J1400">
            <v>4.1609999999999996</v>
          </cell>
          <cell r="K1400">
            <v>17633.900000000001</v>
          </cell>
          <cell r="L1400">
            <v>3.6320000000000001</v>
          </cell>
          <cell r="M1400">
            <v>0.15179055799999999</v>
          </cell>
        </row>
        <row r="1401">
          <cell r="A1401" t="str">
            <v>J H Campbell</v>
          </cell>
          <cell r="C1401">
            <v>3</v>
          </cell>
          <cell r="I1401">
            <v>24</v>
          </cell>
          <cell r="J1401">
            <v>6.7859999999999996</v>
          </cell>
          <cell r="K1401">
            <v>17673.400000000001</v>
          </cell>
          <cell r="L1401">
            <v>3.7709999999999999</v>
          </cell>
          <cell r="M1401">
            <v>0.15105522599999996</v>
          </cell>
        </row>
        <row r="1402">
          <cell r="A1402" t="str">
            <v>J H Campbell</v>
          </cell>
          <cell r="C1402">
            <v>3</v>
          </cell>
          <cell r="I1402">
            <v>24</v>
          </cell>
          <cell r="J1402">
            <v>7.0010000000000003</v>
          </cell>
          <cell r="K1402">
            <v>17351.099999999999</v>
          </cell>
          <cell r="L1402">
            <v>3.9359999999999999</v>
          </cell>
          <cell r="M1402">
            <v>0.1477764</v>
          </cell>
        </row>
        <row r="1403">
          <cell r="A1403" t="str">
            <v>J H Campbell</v>
          </cell>
          <cell r="C1403">
            <v>3</v>
          </cell>
          <cell r="I1403">
            <v>24</v>
          </cell>
          <cell r="J1403">
            <v>4.3959999999999999</v>
          </cell>
          <cell r="K1403">
            <v>16990.7</v>
          </cell>
          <cell r="L1403">
            <v>3.9889999999999999</v>
          </cell>
          <cell r="M1403">
            <v>0.14162835600000001</v>
          </cell>
        </row>
        <row r="1404">
          <cell r="A1404" t="str">
            <v>J H Campbell</v>
          </cell>
          <cell r="C1404">
            <v>3</v>
          </cell>
          <cell r="I1404">
            <v>24</v>
          </cell>
          <cell r="J1404">
            <v>4.4729999999999999</v>
          </cell>
          <cell r="K1404">
            <v>17113.8</v>
          </cell>
          <cell r="L1404">
            <v>3.78</v>
          </cell>
          <cell r="M1404">
            <v>0.14754057199999995</v>
          </cell>
        </row>
        <row r="1405">
          <cell r="A1405" t="str">
            <v>J H Campbell</v>
          </cell>
          <cell r="C1405">
            <v>3</v>
          </cell>
          <cell r="I1405">
            <v>24</v>
          </cell>
          <cell r="J1405">
            <v>4.4619999999999997</v>
          </cell>
          <cell r="K1405">
            <v>16805.400000000001</v>
          </cell>
          <cell r="L1405">
            <v>4.1970000000000001</v>
          </cell>
          <cell r="M1405">
            <v>0.14434772799999995</v>
          </cell>
        </row>
        <row r="1406">
          <cell r="A1406" t="str">
            <v>J H Campbell</v>
          </cell>
          <cell r="C1406">
            <v>3</v>
          </cell>
          <cell r="I1406">
            <v>24</v>
          </cell>
          <cell r="J1406">
            <v>4.3760000000000003</v>
          </cell>
          <cell r="K1406">
            <v>16527.5</v>
          </cell>
          <cell r="L1406">
            <v>3.0710000000000002</v>
          </cell>
          <cell r="M1406">
            <v>0.13984899499999995</v>
          </cell>
        </row>
        <row r="1407">
          <cell r="A1407" t="str">
            <v>J H Campbell</v>
          </cell>
          <cell r="C1407">
            <v>3</v>
          </cell>
          <cell r="I1407">
            <v>24</v>
          </cell>
          <cell r="J1407">
            <v>4.29</v>
          </cell>
          <cell r="K1407">
            <v>16856.099999999999</v>
          </cell>
          <cell r="L1407">
            <v>3.1739999999999999</v>
          </cell>
          <cell r="M1407">
            <v>0.14540105</v>
          </cell>
        </row>
        <row r="1408">
          <cell r="A1408" t="str">
            <v>J H Campbell</v>
          </cell>
          <cell r="C1408">
            <v>3</v>
          </cell>
          <cell r="I1408">
            <v>24</v>
          </cell>
          <cell r="J1408">
            <v>4.2789999999999999</v>
          </cell>
          <cell r="K1408">
            <v>16640.400000000001</v>
          </cell>
          <cell r="L1408">
            <v>3.669</v>
          </cell>
          <cell r="M1408">
            <v>0.14240255800000001</v>
          </cell>
        </row>
        <row r="1409">
          <cell r="A1409" t="str">
            <v>J H Campbell</v>
          </cell>
          <cell r="C1409">
            <v>3</v>
          </cell>
          <cell r="I1409">
            <v>24</v>
          </cell>
          <cell r="J1409">
            <v>6.992</v>
          </cell>
          <cell r="K1409">
            <v>16452.7</v>
          </cell>
          <cell r="L1409">
            <v>3.51</v>
          </cell>
          <cell r="M1409">
            <v>0.13890820200000001</v>
          </cell>
        </row>
        <row r="1410">
          <cell r="A1410" t="str">
            <v>J H Campbell</v>
          </cell>
          <cell r="C1410">
            <v>3</v>
          </cell>
          <cell r="I1410">
            <v>24</v>
          </cell>
          <cell r="J1410">
            <v>4.1740000000000004</v>
          </cell>
          <cell r="K1410">
            <v>16529.5</v>
          </cell>
          <cell r="L1410">
            <v>3.2080000000000002</v>
          </cell>
          <cell r="M1410">
            <v>0.13484565899999995</v>
          </cell>
        </row>
        <row r="1411">
          <cell r="A1411" t="str">
            <v>J H Campbell</v>
          </cell>
          <cell r="C1411">
            <v>3</v>
          </cell>
          <cell r="I1411">
            <v>24</v>
          </cell>
          <cell r="J1411">
            <v>4.1970000000000001</v>
          </cell>
          <cell r="K1411">
            <v>16733</v>
          </cell>
          <cell r="L1411">
            <v>3.101</v>
          </cell>
          <cell r="M1411">
            <v>0.13840233000000002</v>
          </cell>
        </row>
        <row r="1412">
          <cell r="A1412" t="str">
            <v>J H Campbell</v>
          </cell>
          <cell r="C1412">
            <v>3</v>
          </cell>
          <cell r="I1412">
            <v>24</v>
          </cell>
          <cell r="J1412">
            <v>4.3760000000000003</v>
          </cell>
          <cell r="K1412">
            <v>17019.8</v>
          </cell>
          <cell r="L1412">
            <v>3.2290000000000001</v>
          </cell>
          <cell r="M1412">
            <v>0.145171774</v>
          </cell>
        </row>
        <row r="1413">
          <cell r="A1413" t="str">
            <v>J H Campbell</v>
          </cell>
          <cell r="C1413">
            <v>3</v>
          </cell>
          <cell r="I1413">
            <v>24</v>
          </cell>
          <cell r="J1413">
            <v>4.3529999999999998</v>
          </cell>
          <cell r="K1413">
            <v>16858.599999999999</v>
          </cell>
          <cell r="L1413">
            <v>3.9889999999999999</v>
          </cell>
          <cell r="M1413">
            <v>0.14072260299999997</v>
          </cell>
        </row>
        <row r="1414">
          <cell r="A1414" t="str">
            <v>J H Campbell</v>
          </cell>
          <cell r="C1414">
            <v>3</v>
          </cell>
          <cell r="I1414">
            <v>24</v>
          </cell>
          <cell r="J1414">
            <v>4.49</v>
          </cell>
          <cell r="K1414">
            <v>16629.599999999999</v>
          </cell>
          <cell r="L1414">
            <v>4.1429999999999998</v>
          </cell>
          <cell r="M1414">
            <v>0.14341553600000007</v>
          </cell>
        </row>
        <row r="1415">
          <cell r="A1415" t="str">
            <v>J H Campbell</v>
          </cell>
          <cell r="C1415">
            <v>3</v>
          </cell>
          <cell r="I1415">
            <v>24</v>
          </cell>
          <cell r="J1415">
            <v>4.3120000000000003</v>
          </cell>
          <cell r="K1415">
            <v>16892.8</v>
          </cell>
          <cell r="L1415">
            <v>3.0390000000000001</v>
          </cell>
          <cell r="M1415">
            <v>0.141031351</v>
          </cell>
        </row>
        <row r="1416">
          <cell r="A1416" t="str">
            <v>J H Campbell</v>
          </cell>
          <cell r="C1416">
            <v>3</v>
          </cell>
          <cell r="I1416">
            <v>24</v>
          </cell>
          <cell r="J1416">
            <v>3.5019999999999998</v>
          </cell>
          <cell r="K1416">
            <v>17375.599999999999</v>
          </cell>
          <cell r="L1416">
            <v>3.43</v>
          </cell>
          <cell r="M1416">
            <v>0.14923860400000002</v>
          </cell>
        </row>
        <row r="1417">
          <cell r="A1417" t="str">
            <v>J H Campbell</v>
          </cell>
          <cell r="C1417">
            <v>3</v>
          </cell>
          <cell r="I1417">
            <v>24</v>
          </cell>
          <cell r="J1417">
            <v>3.0569999999999999</v>
          </cell>
          <cell r="K1417">
            <v>17865.3</v>
          </cell>
          <cell r="L1417">
            <v>3.4630000000000001</v>
          </cell>
          <cell r="M1417">
            <v>0.15295801199999998</v>
          </cell>
        </row>
        <row r="1418">
          <cell r="A1418" t="str">
            <v>J H Campbell</v>
          </cell>
          <cell r="C1418">
            <v>3</v>
          </cell>
          <cell r="I1418">
            <v>24</v>
          </cell>
          <cell r="J1418">
            <v>4.3440000000000003</v>
          </cell>
          <cell r="K1418">
            <v>17315</v>
          </cell>
          <cell r="L1418">
            <v>3.7730000000000001</v>
          </cell>
          <cell r="M1418">
            <v>0.12448159900000001</v>
          </cell>
        </row>
        <row r="1419">
          <cell r="A1419" t="str">
            <v>J H Campbell</v>
          </cell>
          <cell r="C1419">
            <v>3</v>
          </cell>
          <cell r="I1419">
            <v>24</v>
          </cell>
          <cell r="J1419">
            <v>4.5970000000000004</v>
          </cell>
          <cell r="K1419">
            <v>16942.5</v>
          </cell>
          <cell r="L1419">
            <v>7.5229999999999997</v>
          </cell>
          <cell r="M1419">
            <v>0.143778139</v>
          </cell>
        </row>
        <row r="1420">
          <cell r="A1420" t="str">
            <v>J H Campbell</v>
          </cell>
          <cell r="C1420">
            <v>3</v>
          </cell>
          <cell r="I1420">
            <v>24</v>
          </cell>
          <cell r="J1420">
            <v>2.9129999999999998</v>
          </cell>
          <cell r="K1420">
            <v>17014.2</v>
          </cell>
          <cell r="L1420">
            <v>3.9159999999999999</v>
          </cell>
          <cell r="M1420">
            <v>0.14810094299999998</v>
          </cell>
        </row>
        <row r="1421">
          <cell r="A1421" t="str">
            <v>J H Campbell</v>
          </cell>
          <cell r="C1421">
            <v>3</v>
          </cell>
          <cell r="I1421">
            <v>24</v>
          </cell>
          <cell r="J1421">
            <v>3.3769999999999998</v>
          </cell>
          <cell r="K1421">
            <v>16745.2</v>
          </cell>
          <cell r="L1421">
            <v>3.2</v>
          </cell>
          <cell r="M1421">
            <v>0.14407994199999999</v>
          </cell>
        </row>
        <row r="1422">
          <cell r="A1422" t="str">
            <v>J H Campbell</v>
          </cell>
          <cell r="C1422">
            <v>3</v>
          </cell>
          <cell r="I1422">
            <v>24</v>
          </cell>
          <cell r="J1422">
            <v>3.0790000000000002</v>
          </cell>
          <cell r="K1422">
            <v>17815</v>
          </cell>
          <cell r="L1422">
            <v>3.383</v>
          </cell>
          <cell r="M1422">
            <v>0.15076434000000002</v>
          </cell>
        </row>
        <row r="1423">
          <cell r="A1423" t="str">
            <v>J H Campbell</v>
          </cell>
          <cell r="C1423">
            <v>3</v>
          </cell>
          <cell r="I1423">
            <v>24</v>
          </cell>
          <cell r="J1423">
            <v>3.254</v>
          </cell>
          <cell r="K1423">
            <v>17264.7</v>
          </cell>
          <cell r="L1423">
            <v>3.738</v>
          </cell>
          <cell r="M1423">
            <v>0.14857769899999998</v>
          </cell>
        </row>
        <row r="1424">
          <cell r="A1424" t="str">
            <v>J H Campbell</v>
          </cell>
          <cell r="C1424">
            <v>3</v>
          </cell>
          <cell r="I1424">
            <v>24</v>
          </cell>
          <cell r="J1424">
            <v>3.2989999999999999</v>
          </cell>
          <cell r="K1424">
            <v>16928.900000000001</v>
          </cell>
          <cell r="L1424">
            <v>1.921</v>
          </cell>
          <cell r="M1424">
            <v>0.14512354700000002</v>
          </cell>
        </row>
        <row r="1425">
          <cell r="A1425" t="str">
            <v>J H Campbell</v>
          </cell>
          <cell r="C1425">
            <v>3</v>
          </cell>
          <cell r="I1425">
            <v>24</v>
          </cell>
          <cell r="J1425">
            <v>3.0979999999999999</v>
          </cell>
          <cell r="K1425">
            <v>17480.900000000001</v>
          </cell>
          <cell r="L1425">
            <v>2.4660000000000002</v>
          </cell>
          <cell r="M1425">
            <v>0.15111517500000002</v>
          </cell>
        </row>
        <row r="1426">
          <cell r="A1426" t="str">
            <v>J H Campbell</v>
          </cell>
          <cell r="C1426">
            <v>3</v>
          </cell>
          <cell r="I1426">
            <v>24</v>
          </cell>
          <cell r="J1426">
            <v>3.0419999999999998</v>
          </cell>
          <cell r="K1426">
            <v>17278.7</v>
          </cell>
          <cell r="L1426">
            <v>2.786</v>
          </cell>
          <cell r="M1426">
            <v>0.14854777700000002</v>
          </cell>
        </row>
        <row r="1427">
          <cell r="A1427" t="str">
            <v>J H Campbell</v>
          </cell>
          <cell r="C1427">
            <v>3</v>
          </cell>
          <cell r="I1427">
            <v>24</v>
          </cell>
          <cell r="J1427">
            <v>3.05</v>
          </cell>
          <cell r="K1427">
            <v>16852.599999999999</v>
          </cell>
          <cell r="L1427">
            <v>3.17</v>
          </cell>
          <cell r="M1427">
            <v>0.14559469600000002</v>
          </cell>
        </row>
        <row r="1428">
          <cell r="A1428" t="str">
            <v>J H Campbell</v>
          </cell>
          <cell r="C1428">
            <v>3</v>
          </cell>
          <cell r="I1428">
            <v>24</v>
          </cell>
          <cell r="J1428">
            <v>3.15</v>
          </cell>
          <cell r="K1428">
            <v>16912.599999999999</v>
          </cell>
          <cell r="L1428">
            <v>3.726</v>
          </cell>
          <cell r="M1428">
            <v>0.14606174799999996</v>
          </cell>
        </row>
        <row r="1429">
          <cell r="A1429" t="str">
            <v>J H Campbell</v>
          </cell>
          <cell r="C1429">
            <v>3</v>
          </cell>
          <cell r="I1429">
            <v>24</v>
          </cell>
          <cell r="J1429">
            <v>2.8239999999999998</v>
          </cell>
          <cell r="K1429">
            <v>16626.599999999999</v>
          </cell>
          <cell r="L1429">
            <v>3.7090000000000001</v>
          </cell>
          <cell r="M1429">
            <v>0.14160694000000001</v>
          </cell>
        </row>
        <row r="1430">
          <cell r="A1430" t="str">
            <v>J H Campbell</v>
          </cell>
          <cell r="C1430">
            <v>3</v>
          </cell>
          <cell r="I1430">
            <v>24</v>
          </cell>
          <cell r="J1430">
            <v>2.919</v>
          </cell>
          <cell r="K1430">
            <v>16360.1</v>
          </cell>
          <cell r="L1430">
            <v>3.5390000000000001</v>
          </cell>
          <cell r="M1430">
            <v>0.14045465400000001</v>
          </cell>
        </row>
        <row r="1431">
          <cell r="A1431" t="str">
            <v>J H Campbell</v>
          </cell>
          <cell r="C1431">
            <v>3</v>
          </cell>
          <cell r="I1431">
            <v>24</v>
          </cell>
          <cell r="J1431">
            <v>2.819</v>
          </cell>
          <cell r="K1431">
            <v>16565.900000000001</v>
          </cell>
          <cell r="L1431">
            <v>3.5739999999999998</v>
          </cell>
          <cell r="M1431">
            <v>0.14183115199999999</v>
          </cell>
        </row>
        <row r="1432">
          <cell r="A1432" t="str">
            <v>J H Campbell</v>
          </cell>
          <cell r="C1432">
            <v>3</v>
          </cell>
          <cell r="I1432">
            <v>24</v>
          </cell>
          <cell r="J1432">
            <v>2.4809999999999999</v>
          </cell>
          <cell r="K1432">
            <v>14826.4</v>
          </cell>
          <cell r="L1432">
            <v>3.194</v>
          </cell>
          <cell r="M1432">
            <v>0.118825259</v>
          </cell>
        </row>
        <row r="1433">
          <cell r="A1433" t="str">
            <v>J H Campbell</v>
          </cell>
          <cell r="C1433">
            <v>3</v>
          </cell>
          <cell r="I1433">
            <v>24</v>
          </cell>
          <cell r="J1433">
            <v>2.3210000000000002</v>
          </cell>
          <cell r="K1433">
            <v>16409.2</v>
          </cell>
          <cell r="L1433">
            <v>4.0960000000000001</v>
          </cell>
          <cell r="M1433">
            <v>0.13817695500000002</v>
          </cell>
        </row>
        <row r="1434">
          <cell r="A1434" t="str">
            <v>J H Campbell</v>
          </cell>
          <cell r="C1434">
            <v>3</v>
          </cell>
          <cell r="I1434">
            <v>24</v>
          </cell>
          <cell r="J1434">
            <v>2.9359999999999999</v>
          </cell>
          <cell r="K1434">
            <v>16702.2</v>
          </cell>
          <cell r="L1434">
            <v>3.899</v>
          </cell>
          <cell r="M1434">
            <v>0.14344910999999999</v>
          </cell>
        </row>
        <row r="1435">
          <cell r="A1435" t="str">
            <v>J H Campbell</v>
          </cell>
          <cell r="C1435">
            <v>3</v>
          </cell>
          <cell r="I1435">
            <v>24</v>
          </cell>
          <cell r="J1435">
            <v>2.9990000000000001</v>
          </cell>
          <cell r="K1435">
            <v>16441</v>
          </cell>
          <cell r="L1435">
            <v>4.056</v>
          </cell>
          <cell r="M1435">
            <v>0.14388583799999999</v>
          </cell>
        </row>
        <row r="1436">
          <cell r="A1436" t="str">
            <v>J H Campbell</v>
          </cell>
          <cell r="C1436">
            <v>3</v>
          </cell>
          <cell r="I1436">
            <v>24</v>
          </cell>
          <cell r="J1436">
            <v>3.109</v>
          </cell>
          <cell r="K1436">
            <v>16661.900000000001</v>
          </cell>
          <cell r="L1436">
            <v>4.1260000000000003</v>
          </cell>
          <cell r="M1436">
            <v>0.14249672799999999</v>
          </cell>
        </row>
        <row r="1437">
          <cell r="A1437" t="str">
            <v>J H Campbell</v>
          </cell>
          <cell r="C1437">
            <v>3</v>
          </cell>
          <cell r="I1437">
            <v>24</v>
          </cell>
          <cell r="J1437">
            <v>8.0180000000000007</v>
          </cell>
          <cell r="K1437">
            <v>16821.400000000001</v>
          </cell>
          <cell r="L1437">
            <v>3.82</v>
          </cell>
          <cell r="M1437">
            <v>0.14633455199999995</v>
          </cell>
        </row>
        <row r="1438">
          <cell r="A1438" t="str">
            <v>J H Campbell</v>
          </cell>
          <cell r="C1438">
            <v>3</v>
          </cell>
          <cell r="I1438">
            <v>24</v>
          </cell>
          <cell r="J1438">
            <v>2.7189999999999999</v>
          </cell>
          <cell r="K1438">
            <v>16881.2</v>
          </cell>
          <cell r="L1438">
            <v>4.54</v>
          </cell>
          <cell r="M1438">
            <v>0.140207901</v>
          </cell>
        </row>
        <row r="1439">
          <cell r="A1439" t="str">
            <v>J H Campbell</v>
          </cell>
          <cell r="C1439">
            <v>3</v>
          </cell>
          <cell r="I1439">
            <v>24</v>
          </cell>
          <cell r="J1439">
            <v>2.722</v>
          </cell>
          <cell r="K1439">
            <v>16830.900000000001</v>
          </cell>
          <cell r="L1439">
            <v>5.0389999999999997</v>
          </cell>
          <cell r="M1439">
            <v>0.14083055100000003</v>
          </cell>
        </row>
        <row r="1440">
          <cell r="A1440" t="str">
            <v>J H Campbell</v>
          </cell>
          <cell r="C1440">
            <v>3</v>
          </cell>
          <cell r="I1440">
            <v>24</v>
          </cell>
          <cell r="J1440">
            <v>2.7429999999999999</v>
          </cell>
          <cell r="K1440">
            <v>16729.099999999999</v>
          </cell>
          <cell r="L1440">
            <v>4.407</v>
          </cell>
          <cell r="M1440">
            <v>0.144228051</v>
          </cell>
        </row>
        <row r="1441">
          <cell r="A1441" t="str">
            <v>J H Campbell</v>
          </cell>
          <cell r="C1441">
            <v>3</v>
          </cell>
          <cell r="I1441">
            <v>24</v>
          </cell>
          <cell r="J1441">
            <v>2.7469999999999999</v>
          </cell>
          <cell r="K1441">
            <v>16427.3</v>
          </cell>
          <cell r="L1441">
            <v>4.3499999999999996</v>
          </cell>
          <cell r="M1441">
            <v>0.14032668600000001</v>
          </cell>
        </row>
        <row r="1442">
          <cell r="A1442" t="str">
            <v>J H Campbell</v>
          </cell>
          <cell r="C1442">
            <v>3</v>
          </cell>
          <cell r="I1442">
            <v>24</v>
          </cell>
          <cell r="J1442">
            <v>3.83</v>
          </cell>
          <cell r="K1442">
            <v>16649.8</v>
          </cell>
          <cell r="L1442">
            <v>4.1740000000000004</v>
          </cell>
          <cell r="M1442">
            <v>0.14361839099999998</v>
          </cell>
        </row>
        <row r="1443">
          <cell r="A1443" t="str">
            <v>J H Campbell</v>
          </cell>
          <cell r="C1443">
            <v>3</v>
          </cell>
          <cell r="I1443">
            <v>24</v>
          </cell>
          <cell r="J1443">
            <v>4.8949999999999996</v>
          </cell>
          <cell r="K1443">
            <v>16977.099999999999</v>
          </cell>
          <cell r="L1443">
            <v>4.2220000000000004</v>
          </cell>
          <cell r="M1443">
            <v>0.14710034799999999</v>
          </cell>
        </row>
        <row r="1444">
          <cell r="A1444" t="str">
            <v>J H Campbell</v>
          </cell>
          <cell r="C1444">
            <v>3</v>
          </cell>
          <cell r="I1444">
            <v>24</v>
          </cell>
          <cell r="J1444">
            <v>4.2119999999999997</v>
          </cell>
          <cell r="K1444">
            <v>16615.099999999999</v>
          </cell>
          <cell r="L1444">
            <v>4.5270000000000001</v>
          </cell>
          <cell r="M1444">
            <v>0.143645098</v>
          </cell>
        </row>
        <row r="1445">
          <cell r="A1445" t="str">
            <v>J H Campbell</v>
          </cell>
          <cell r="C1445">
            <v>3</v>
          </cell>
          <cell r="I1445">
            <v>24</v>
          </cell>
          <cell r="J1445">
            <v>4.2510000000000003</v>
          </cell>
          <cell r="K1445">
            <v>16598.8</v>
          </cell>
          <cell r="L1445">
            <v>3.7549999999999999</v>
          </cell>
          <cell r="M1445">
            <v>0.14134946699999998</v>
          </cell>
        </row>
        <row r="1446">
          <cell r="A1446" t="str">
            <v>J H Campbell</v>
          </cell>
          <cell r="C1446">
            <v>3</v>
          </cell>
          <cell r="I1446">
            <v>24</v>
          </cell>
          <cell r="J1446">
            <v>3.028</v>
          </cell>
          <cell r="K1446">
            <v>16845.5</v>
          </cell>
          <cell r="L1446">
            <v>3.028</v>
          </cell>
          <cell r="M1446">
            <v>0.145752989</v>
          </cell>
        </row>
        <row r="1447">
          <cell r="A1447" t="str">
            <v>J H Campbell</v>
          </cell>
          <cell r="C1447">
            <v>3</v>
          </cell>
          <cell r="I1447">
            <v>24</v>
          </cell>
          <cell r="J1447">
            <v>2.8919999999999999</v>
          </cell>
          <cell r="K1447">
            <v>16823.2</v>
          </cell>
          <cell r="L1447">
            <v>3.9039999999999999</v>
          </cell>
          <cell r="M1447">
            <v>0.143291327</v>
          </cell>
        </row>
        <row r="1448">
          <cell r="A1448" t="str">
            <v>J H Campbell</v>
          </cell>
          <cell r="C1448">
            <v>3</v>
          </cell>
          <cell r="I1448">
            <v>24</v>
          </cell>
          <cell r="J1448">
            <v>2.9340000000000002</v>
          </cell>
          <cell r="K1448">
            <v>16648.7</v>
          </cell>
          <cell r="L1448">
            <v>3.7170000000000001</v>
          </cell>
          <cell r="M1448">
            <v>0.14474460000000003</v>
          </cell>
        </row>
        <row r="1449">
          <cell r="A1449" t="str">
            <v>J H Campbell</v>
          </cell>
          <cell r="C1449">
            <v>3</v>
          </cell>
          <cell r="I1449">
            <v>24</v>
          </cell>
          <cell r="J1449">
            <v>2.9980000000000002</v>
          </cell>
          <cell r="K1449">
            <v>16557.2</v>
          </cell>
          <cell r="L1449">
            <v>3.532</v>
          </cell>
          <cell r="M1449">
            <v>0.13288858600000003</v>
          </cell>
        </row>
        <row r="1450">
          <cell r="A1450" t="str">
            <v>J H Campbell</v>
          </cell>
          <cell r="C1450">
            <v>3</v>
          </cell>
          <cell r="I1450">
            <v>24</v>
          </cell>
          <cell r="J1450">
            <v>2.8530000000000002</v>
          </cell>
          <cell r="K1450">
            <v>16707.7</v>
          </cell>
          <cell r="L1450">
            <v>5.0270000000000001</v>
          </cell>
          <cell r="M1450">
            <v>0.140738739</v>
          </cell>
        </row>
        <row r="1451">
          <cell r="A1451" t="str">
            <v>J H Campbell</v>
          </cell>
          <cell r="C1451">
            <v>3</v>
          </cell>
          <cell r="I1451">
            <v>24</v>
          </cell>
          <cell r="J1451">
            <v>4.5839999999999996</v>
          </cell>
          <cell r="K1451">
            <v>16675.099999999999</v>
          </cell>
          <cell r="L1451">
            <v>4.415</v>
          </cell>
          <cell r="M1451">
            <v>0.14280934000000001</v>
          </cell>
        </row>
        <row r="1452">
          <cell r="A1452" t="str">
            <v>J H Campbell</v>
          </cell>
          <cell r="C1452">
            <v>3</v>
          </cell>
          <cell r="I1452">
            <v>24</v>
          </cell>
          <cell r="J1452">
            <v>6.085</v>
          </cell>
          <cell r="K1452">
            <v>16678.7</v>
          </cell>
          <cell r="L1452">
            <v>4.899</v>
          </cell>
          <cell r="M1452">
            <v>0.14370451499999998</v>
          </cell>
        </row>
        <row r="1453">
          <cell r="A1453" t="str">
            <v>J H Campbell</v>
          </cell>
          <cell r="C1453">
            <v>3</v>
          </cell>
          <cell r="I1453">
            <v>24</v>
          </cell>
          <cell r="J1453">
            <v>2.9529999999999998</v>
          </cell>
          <cell r="K1453">
            <v>16779.099999999999</v>
          </cell>
          <cell r="L1453">
            <v>4.7069999999999999</v>
          </cell>
          <cell r="M1453">
            <v>0.14610988499999999</v>
          </cell>
        </row>
        <row r="1454">
          <cell r="A1454" t="str">
            <v>J H Campbell</v>
          </cell>
          <cell r="C1454">
            <v>3</v>
          </cell>
          <cell r="I1454">
            <v>24</v>
          </cell>
          <cell r="J1454">
            <v>2.9009999999999998</v>
          </cell>
          <cell r="K1454">
            <v>16779.8</v>
          </cell>
          <cell r="L1454">
            <v>4.18</v>
          </cell>
          <cell r="M1454">
            <v>0.14359107100000001</v>
          </cell>
        </row>
        <row r="1455">
          <cell r="A1455" t="str">
            <v>J H Campbell</v>
          </cell>
          <cell r="C1455">
            <v>3</v>
          </cell>
          <cell r="I1455">
            <v>24</v>
          </cell>
          <cell r="J1455">
            <v>3.097</v>
          </cell>
          <cell r="K1455">
            <v>16791.900000000001</v>
          </cell>
          <cell r="L1455">
            <v>3.673</v>
          </cell>
          <cell r="M1455">
            <v>0.14669215599999999</v>
          </cell>
        </row>
        <row r="1456">
          <cell r="A1456" t="str">
            <v>J H Campbell</v>
          </cell>
          <cell r="C1456">
            <v>3</v>
          </cell>
          <cell r="I1456">
            <v>24</v>
          </cell>
          <cell r="J1456">
            <v>3.0569999999999999</v>
          </cell>
          <cell r="K1456">
            <v>17315.3</v>
          </cell>
          <cell r="L1456">
            <v>3.9350000000000001</v>
          </cell>
          <cell r="M1456">
            <v>0.13703388</v>
          </cell>
        </row>
        <row r="1457">
          <cell r="A1457" t="str">
            <v>J H Campbell</v>
          </cell>
          <cell r="C1457">
            <v>3</v>
          </cell>
          <cell r="I1457">
            <v>24</v>
          </cell>
          <cell r="J1457">
            <v>3.1459999999999999</v>
          </cell>
          <cell r="K1457">
            <v>17543.7</v>
          </cell>
          <cell r="L1457">
            <v>4.4240000000000004</v>
          </cell>
          <cell r="M1457">
            <v>0.13430682600000002</v>
          </cell>
        </row>
        <row r="1458">
          <cell r="A1458" t="str">
            <v>J H Campbell</v>
          </cell>
          <cell r="C1458">
            <v>3</v>
          </cell>
          <cell r="I1458">
            <v>24</v>
          </cell>
          <cell r="J1458">
            <v>2.7810000000000001</v>
          </cell>
          <cell r="K1458">
            <v>15167.7</v>
          </cell>
          <cell r="L1458">
            <v>5.3470000000000004</v>
          </cell>
          <cell r="M1458">
            <v>0.10639718300000002</v>
          </cell>
        </row>
        <row r="1459">
          <cell r="A1459" t="str">
            <v>J H Campbell</v>
          </cell>
          <cell r="C1459">
            <v>3</v>
          </cell>
          <cell r="I1459">
            <v>13.92</v>
          </cell>
          <cell r="J1459">
            <v>3.577</v>
          </cell>
          <cell r="K1459">
            <v>5055.1400000000003</v>
          </cell>
          <cell r="L1459">
            <v>5.8</v>
          </cell>
          <cell r="M1459">
            <v>9.2410503199999994E-2</v>
          </cell>
        </row>
        <row r="1460">
          <cell r="A1460" t="str">
            <v>J H Campbell</v>
          </cell>
          <cell r="C1460">
            <v>3</v>
          </cell>
          <cell r="I1460">
            <v>0</v>
          </cell>
          <cell r="M1460">
            <v>0</v>
          </cell>
        </row>
        <row r="1461">
          <cell r="A1461" t="str">
            <v>J H Campbell</v>
          </cell>
          <cell r="C1461">
            <v>3</v>
          </cell>
          <cell r="I1461">
            <v>0</v>
          </cell>
          <cell r="M1461">
            <v>0</v>
          </cell>
        </row>
        <row r="1462">
          <cell r="A1462" t="str">
            <v>J H Campbell</v>
          </cell>
          <cell r="C1462">
            <v>3</v>
          </cell>
          <cell r="I1462">
            <v>0</v>
          </cell>
          <cell r="M1462">
            <v>0</v>
          </cell>
        </row>
        <row r="1463">
          <cell r="A1463" t="str">
            <v>J H Campbell</v>
          </cell>
          <cell r="C1463">
            <v>3</v>
          </cell>
          <cell r="I1463">
            <v>0</v>
          </cell>
          <cell r="M1463">
            <v>0</v>
          </cell>
        </row>
        <row r="1464">
          <cell r="A1464" t="str">
            <v>J H Campbell</v>
          </cell>
          <cell r="C1464">
            <v>3</v>
          </cell>
          <cell r="I1464">
            <v>0</v>
          </cell>
          <cell r="M1464">
            <v>0</v>
          </cell>
        </row>
        <row r="1465">
          <cell r="A1465" t="str">
            <v>J H Campbell</v>
          </cell>
          <cell r="C1465">
            <v>3</v>
          </cell>
          <cell r="I1465">
            <v>0</v>
          </cell>
          <cell r="M1465">
            <v>0</v>
          </cell>
        </row>
        <row r="1466">
          <cell r="A1466" t="str">
            <v>J H Campbell</v>
          </cell>
          <cell r="C1466">
            <v>3</v>
          </cell>
          <cell r="I1466">
            <v>0</v>
          </cell>
          <cell r="M1466">
            <v>0</v>
          </cell>
        </row>
        <row r="1467">
          <cell r="A1467" t="str">
            <v>J H Campbell</v>
          </cell>
          <cell r="C1467">
            <v>3</v>
          </cell>
          <cell r="I1467">
            <v>0</v>
          </cell>
          <cell r="M1467">
            <v>0</v>
          </cell>
        </row>
        <row r="1468">
          <cell r="A1468" t="str">
            <v>J H Campbell</v>
          </cell>
          <cell r="C1468">
            <v>3</v>
          </cell>
          <cell r="I1468">
            <v>0</v>
          </cell>
          <cell r="M1468">
            <v>0</v>
          </cell>
        </row>
        <row r="1469">
          <cell r="A1469" t="str">
            <v>J H Campbell</v>
          </cell>
          <cell r="C1469">
            <v>3</v>
          </cell>
          <cell r="I1469">
            <v>0</v>
          </cell>
          <cell r="M1469">
            <v>0</v>
          </cell>
        </row>
        <row r="1470">
          <cell r="A1470" t="str">
            <v>J H Campbell</v>
          </cell>
          <cell r="C1470">
            <v>3</v>
          </cell>
          <cell r="I1470">
            <v>0</v>
          </cell>
          <cell r="M1470">
            <v>0</v>
          </cell>
        </row>
        <row r="1471">
          <cell r="A1471" t="str">
            <v>J H Campbell</v>
          </cell>
          <cell r="C1471">
            <v>3</v>
          </cell>
          <cell r="I1471">
            <v>0</v>
          </cell>
          <cell r="M1471">
            <v>0</v>
          </cell>
        </row>
        <row r="1472">
          <cell r="A1472" t="str">
            <v>J H Campbell</v>
          </cell>
          <cell r="C1472">
            <v>3</v>
          </cell>
          <cell r="I1472">
            <v>0</v>
          </cell>
          <cell r="M1472">
            <v>0</v>
          </cell>
        </row>
        <row r="1473">
          <cell r="A1473" t="str">
            <v>J H Campbell</v>
          </cell>
          <cell r="C1473">
            <v>3</v>
          </cell>
          <cell r="I1473">
            <v>0</v>
          </cell>
          <cell r="M1473">
            <v>0</v>
          </cell>
        </row>
        <row r="1474">
          <cell r="A1474" t="str">
            <v>J H Campbell</v>
          </cell>
          <cell r="C1474">
            <v>3</v>
          </cell>
          <cell r="I1474">
            <v>0</v>
          </cell>
          <cell r="M1474">
            <v>0</v>
          </cell>
        </row>
        <row r="1475">
          <cell r="A1475" t="str">
            <v>J H Campbell</v>
          </cell>
          <cell r="C1475">
            <v>3</v>
          </cell>
          <cell r="I1475">
            <v>0</v>
          </cell>
          <cell r="M1475">
            <v>0</v>
          </cell>
        </row>
        <row r="1476">
          <cell r="A1476" t="str">
            <v>J H Campbell</v>
          </cell>
          <cell r="C1476">
            <v>3</v>
          </cell>
          <cell r="I1476">
            <v>0</v>
          </cell>
          <cell r="M1476">
            <v>0</v>
          </cell>
        </row>
        <row r="1477">
          <cell r="A1477" t="str">
            <v>J H Campbell</v>
          </cell>
          <cell r="C1477">
            <v>3</v>
          </cell>
          <cell r="I1477">
            <v>0</v>
          </cell>
          <cell r="M1477">
            <v>0</v>
          </cell>
        </row>
        <row r="1478">
          <cell r="A1478" t="str">
            <v>J H Campbell</v>
          </cell>
          <cell r="C1478">
            <v>3</v>
          </cell>
          <cell r="I1478">
            <v>0</v>
          </cell>
          <cell r="M1478">
            <v>0</v>
          </cell>
        </row>
        <row r="1479">
          <cell r="A1479" t="str">
            <v>J H Campbell</v>
          </cell>
          <cell r="C1479">
            <v>3</v>
          </cell>
          <cell r="I1479">
            <v>0</v>
          </cell>
          <cell r="M1479">
            <v>0</v>
          </cell>
        </row>
        <row r="1480">
          <cell r="A1480" t="str">
            <v>J H Campbell</v>
          </cell>
          <cell r="C1480">
            <v>3</v>
          </cell>
          <cell r="I1480">
            <v>0</v>
          </cell>
          <cell r="M1480">
            <v>0</v>
          </cell>
        </row>
        <row r="1481">
          <cell r="A1481" t="str">
            <v>J H Campbell</v>
          </cell>
          <cell r="C1481">
            <v>3</v>
          </cell>
          <cell r="I1481">
            <v>0</v>
          </cell>
          <cell r="M1481">
            <v>0</v>
          </cell>
        </row>
        <row r="1482">
          <cell r="A1482" t="str">
            <v>J H Campbell</v>
          </cell>
          <cell r="C1482">
            <v>3</v>
          </cell>
          <cell r="I1482">
            <v>0</v>
          </cell>
          <cell r="M1482">
            <v>0</v>
          </cell>
        </row>
        <row r="1483">
          <cell r="A1483" t="str">
            <v>J H Campbell</v>
          </cell>
          <cell r="C1483">
            <v>3</v>
          </cell>
          <cell r="I1483">
            <v>0</v>
          </cell>
          <cell r="M1483">
            <v>0</v>
          </cell>
        </row>
        <row r="1484">
          <cell r="A1484" t="str">
            <v>J H Campbell</v>
          </cell>
          <cell r="C1484">
            <v>3</v>
          </cell>
          <cell r="I1484">
            <v>0</v>
          </cell>
          <cell r="M1484">
            <v>0</v>
          </cell>
        </row>
        <row r="1485">
          <cell r="A1485" t="str">
            <v>J H Campbell</v>
          </cell>
          <cell r="C1485">
            <v>3</v>
          </cell>
          <cell r="I1485">
            <v>0</v>
          </cell>
          <cell r="M1485">
            <v>0</v>
          </cell>
        </row>
        <row r="1486">
          <cell r="A1486" t="str">
            <v>J H Campbell</v>
          </cell>
          <cell r="C1486">
            <v>3</v>
          </cell>
          <cell r="I1486">
            <v>0</v>
          </cell>
          <cell r="M1486">
            <v>0</v>
          </cell>
        </row>
        <row r="1487">
          <cell r="A1487" t="str">
            <v>J H Campbell</v>
          </cell>
          <cell r="C1487">
            <v>3</v>
          </cell>
          <cell r="I1487">
            <v>0</v>
          </cell>
          <cell r="M1487">
            <v>0</v>
          </cell>
        </row>
        <row r="1488">
          <cell r="A1488" t="str">
            <v>J H Campbell</v>
          </cell>
          <cell r="C1488">
            <v>3</v>
          </cell>
          <cell r="I1488">
            <v>0</v>
          </cell>
          <cell r="M1488">
            <v>0</v>
          </cell>
        </row>
        <row r="1489">
          <cell r="A1489" t="str">
            <v>J H Campbell</v>
          </cell>
          <cell r="C1489">
            <v>3</v>
          </cell>
          <cell r="I1489">
            <v>0</v>
          </cell>
          <cell r="M1489">
            <v>0</v>
          </cell>
        </row>
        <row r="1490">
          <cell r="A1490" t="str">
            <v>J H Campbell</v>
          </cell>
          <cell r="C1490">
            <v>3</v>
          </cell>
          <cell r="I1490">
            <v>0</v>
          </cell>
          <cell r="M1490">
            <v>0</v>
          </cell>
        </row>
        <row r="1491">
          <cell r="A1491" t="str">
            <v>J H Campbell</v>
          </cell>
          <cell r="C1491">
            <v>3</v>
          </cell>
          <cell r="I1491">
            <v>0</v>
          </cell>
          <cell r="M1491">
            <v>0</v>
          </cell>
        </row>
        <row r="1492">
          <cell r="A1492" t="str">
            <v>J H Campbell</v>
          </cell>
          <cell r="C1492">
            <v>3</v>
          </cell>
          <cell r="I1492">
            <v>0</v>
          </cell>
          <cell r="M1492">
            <v>0</v>
          </cell>
        </row>
        <row r="1493">
          <cell r="A1493" t="str">
            <v>J H Campbell</v>
          </cell>
          <cell r="C1493">
            <v>3</v>
          </cell>
          <cell r="I1493">
            <v>0</v>
          </cell>
          <cell r="M1493">
            <v>0</v>
          </cell>
        </row>
        <row r="1494">
          <cell r="A1494" t="str">
            <v>J H Campbell</v>
          </cell>
          <cell r="C1494">
            <v>3</v>
          </cell>
          <cell r="I1494">
            <v>0</v>
          </cell>
          <cell r="M1494">
            <v>0</v>
          </cell>
        </row>
        <row r="1495">
          <cell r="A1495" t="str">
            <v>J H Campbell</v>
          </cell>
          <cell r="C1495">
            <v>3</v>
          </cell>
          <cell r="I1495">
            <v>0</v>
          </cell>
          <cell r="M1495">
            <v>0</v>
          </cell>
        </row>
        <row r="1496">
          <cell r="A1496" t="str">
            <v>J H Campbell</v>
          </cell>
          <cell r="C1496">
            <v>3</v>
          </cell>
          <cell r="I1496">
            <v>0</v>
          </cell>
          <cell r="M1496">
            <v>0</v>
          </cell>
        </row>
        <row r="1497">
          <cell r="A1497" t="str">
            <v>J H Campbell</v>
          </cell>
          <cell r="C1497">
            <v>3</v>
          </cell>
          <cell r="I1497">
            <v>0</v>
          </cell>
          <cell r="M1497">
            <v>0</v>
          </cell>
        </row>
        <row r="1498">
          <cell r="A1498" t="str">
            <v>J H Campbell</v>
          </cell>
          <cell r="C1498">
            <v>3</v>
          </cell>
          <cell r="I1498">
            <v>0</v>
          </cell>
          <cell r="M1498">
            <v>0</v>
          </cell>
        </row>
        <row r="1499">
          <cell r="A1499" t="str">
            <v>J H Campbell</v>
          </cell>
          <cell r="C1499">
            <v>3</v>
          </cell>
          <cell r="I1499">
            <v>0</v>
          </cell>
          <cell r="M1499">
            <v>0</v>
          </cell>
        </row>
        <row r="1500">
          <cell r="A1500" t="str">
            <v>J H Campbell</v>
          </cell>
          <cell r="C1500">
            <v>3</v>
          </cell>
          <cell r="I1500">
            <v>0</v>
          </cell>
          <cell r="M1500">
            <v>0</v>
          </cell>
        </row>
        <row r="1501">
          <cell r="A1501" t="str">
            <v>J H Campbell</v>
          </cell>
          <cell r="C1501">
            <v>3</v>
          </cell>
          <cell r="I1501">
            <v>0</v>
          </cell>
          <cell r="M1501">
            <v>0</v>
          </cell>
        </row>
        <row r="1502">
          <cell r="A1502" t="str">
            <v>J H Campbell</v>
          </cell>
          <cell r="C1502">
            <v>3</v>
          </cell>
          <cell r="I1502">
            <v>0</v>
          </cell>
          <cell r="M1502">
            <v>0</v>
          </cell>
        </row>
        <row r="1503">
          <cell r="A1503" t="str">
            <v>J H Campbell</v>
          </cell>
          <cell r="C1503">
            <v>3</v>
          </cell>
          <cell r="I1503">
            <v>0</v>
          </cell>
          <cell r="M1503">
            <v>0</v>
          </cell>
        </row>
        <row r="1504">
          <cell r="A1504" t="str">
            <v>J H Campbell</v>
          </cell>
          <cell r="C1504">
            <v>3</v>
          </cell>
          <cell r="I1504">
            <v>0</v>
          </cell>
          <cell r="M1504">
            <v>0</v>
          </cell>
        </row>
        <row r="1505">
          <cell r="A1505" t="str">
            <v>J H Campbell</v>
          </cell>
          <cell r="C1505">
            <v>3</v>
          </cell>
          <cell r="I1505">
            <v>0</v>
          </cell>
          <cell r="M1505">
            <v>0</v>
          </cell>
        </row>
        <row r="1506">
          <cell r="A1506" t="str">
            <v>J H Campbell</v>
          </cell>
          <cell r="C1506">
            <v>3</v>
          </cell>
          <cell r="I1506">
            <v>0</v>
          </cell>
          <cell r="M1506">
            <v>0</v>
          </cell>
        </row>
        <row r="1507">
          <cell r="A1507" t="str">
            <v>J H Campbell</v>
          </cell>
          <cell r="C1507">
            <v>3</v>
          </cell>
          <cell r="I1507">
            <v>0</v>
          </cell>
          <cell r="M1507">
            <v>0</v>
          </cell>
        </row>
        <row r="1508">
          <cell r="A1508" t="str">
            <v>J H Campbell</v>
          </cell>
          <cell r="C1508">
            <v>3</v>
          </cell>
          <cell r="I1508">
            <v>0</v>
          </cell>
          <cell r="M1508">
            <v>0</v>
          </cell>
        </row>
        <row r="1509">
          <cell r="A1509" t="str">
            <v>J H Campbell</v>
          </cell>
          <cell r="C1509">
            <v>3</v>
          </cell>
          <cell r="I1509">
            <v>0</v>
          </cell>
          <cell r="M1509">
            <v>0</v>
          </cell>
        </row>
        <row r="1510">
          <cell r="A1510" t="str">
            <v>J H Campbell</v>
          </cell>
          <cell r="C1510">
            <v>3</v>
          </cell>
          <cell r="I1510">
            <v>0</v>
          </cell>
          <cell r="M1510">
            <v>0</v>
          </cell>
        </row>
        <row r="1511">
          <cell r="A1511" t="str">
            <v>J H Campbell</v>
          </cell>
          <cell r="C1511">
            <v>3</v>
          </cell>
          <cell r="I1511">
            <v>0</v>
          </cell>
          <cell r="M1511">
            <v>0</v>
          </cell>
        </row>
        <row r="1512">
          <cell r="A1512" t="str">
            <v>J H Campbell</v>
          </cell>
          <cell r="C1512">
            <v>3</v>
          </cell>
          <cell r="I1512">
            <v>0</v>
          </cell>
          <cell r="M1512">
            <v>0</v>
          </cell>
        </row>
        <row r="1513">
          <cell r="A1513" t="str">
            <v>J H Campbell</v>
          </cell>
          <cell r="C1513">
            <v>3</v>
          </cell>
          <cell r="I1513">
            <v>0</v>
          </cell>
          <cell r="M1513">
            <v>0</v>
          </cell>
        </row>
        <row r="1514">
          <cell r="A1514" t="str">
            <v>J H Campbell</v>
          </cell>
          <cell r="C1514">
            <v>3</v>
          </cell>
          <cell r="I1514">
            <v>0</v>
          </cell>
          <cell r="M1514">
            <v>0</v>
          </cell>
        </row>
        <row r="1515">
          <cell r="A1515" t="str">
            <v>J H Campbell</v>
          </cell>
          <cell r="C1515">
            <v>3</v>
          </cell>
          <cell r="I1515">
            <v>0</v>
          </cell>
          <cell r="M1515">
            <v>0</v>
          </cell>
        </row>
        <row r="1516">
          <cell r="A1516" t="str">
            <v>J H Campbell</v>
          </cell>
          <cell r="C1516">
            <v>3</v>
          </cell>
          <cell r="I1516">
            <v>0</v>
          </cell>
          <cell r="M1516">
            <v>0</v>
          </cell>
        </row>
        <row r="1517">
          <cell r="A1517" t="str">
            <v>J H Campbell</v>
          </cell>
          <cell r="C1517">
            <v>3</v>
          </cell>
          <cell r="I1517">
            <v>0</v>
          </cell>
          <cell r="M1517">
            <v>0</v>
          </cell>
        </row>
        <row r="1518">
          <cell r="A1518" t="str">
            <v>J H Campbell</v>
          </cell>
          <cell r="C1518">
            <v>3</v>
          </cell>
          <cell r="I1518">
            <v>4.38</v>
          </cell>
          <cell r="J1518">
            <v>2E-3</v>
          </cell>
          <cell r="K1518">
            <v>99.847999999999999</v>
          </cell>
          <cell r="L1518">
            <v>0.127</v>
          </cell>
          <cell r="M1518">
            <v>1.4746600000000001E-4</v>
          </cell>
        </row>
        <row r="1519">
          <cell r="A1519" t="str">
            <v>J H Campbell</v>
          </cell>
          <cell r="C1519">
            <v>3</v>
          </cell>
          <cell r="I1519">
            <v>24</v>
          </cell>
          <cell r="J1519">
            <v>0.01</v>
          </cell>
          <cell r="K1519">
            <v>526.4</v>
          </cell>
          <cell r="L1519">
            <v>7.5999999999999998E-2</v>
          </cell>
          <cell r="M1519">
            <v>3.176819E-3</v>
          </cell>
        </row>
        <row r="1520">
          <cell r="A1520" t="str">
            <v>J H Campbell</v>
          </cell>
          <cell r="C1520">
            <v>3</v>
          </cell>
          <cell r="I1520">
            <v>16.25</v>
          </cell>
          <cell r="J1520">
            <v>0.01</v>
          </cell>
          <cell r="K1520">
            <v>360.35</v>
          </cell>
          <cell r="L1520">
            <v>5.5E-2</v>
          </cell>
          <cell r="M1520">
            <v>1.7141133000000001E-3</v>
          </cell>
        </row>
        <row r="1521">
          <cell r="A1521" t="str">
            <v>J H Campbell</v>
          </cell>
          <cell r="C1521">
            <v>3</v>
          </cell>
          <cell r="I1521">
            <v>0</v>
          </cell>
          <cell r="M1521">
            <v>0</v>
          </cell>
        </row>
        <row r="1522">
          <cell r="A1522" t="str">
            <v>J H Campbell</v>
          </cell>
          <cell r="C1522">
            <v>3</v>
          </cell>
          <cell r="I1522">
            <v>0</v>
          </cell>
          <cell r="M1522">
            <v>0</v>
          </cell>
        </row>
        <row r="1523">
          <cell r="A1523" t="str">
            <v>J H Campbell</v>
          </cell>
          <cell r="C1523">
            <v>3</v>
          </cell>
          <cell r="I1523">
            <v>0</v>
          </cell>
          <cell r="M1523">
            <v>0</v>
          </cell>
        </row>
        <row r="1524">
          <cell r="A1524" t="str">
            <v>J H Campbell</v>
          </cell>
          <cell r="C1524">
            <v>3</v>
          </cell>
          <cell r="I1524">
            <v>0</v>
          </cell>
          <cell r="M1524">
            <v>0</v>
          </cell>
        </row>
        <row r="1525">
          <cell r="A1525" t="str">
            <v>J H Campbell</v>
          </cell>
          <cell r="C1525">
            <v>3</v>
          </cell>
          <cell r="I1525">
            <v>0</v>
          </cell>
          <cell r="M1525">
            <v>0</v>
          </cell>
        </row>
        <row r="1526">
          <cell r="A1526" t="str">
            <v>J H Campbell</v>
          </cell>
          <cell r="C1526">
            <v>3</v>
          </cell>
          <cell r="I1526">
            <v>0</v>
          </cell>
          <cell r="M1526">
            <v>0</v>
          </cell>
        </row>
        <row r="1527">
          <cell r="A1527" t="str">
            <v>J H Campbell</v>
          </cell>
          <cell r="C1527">
            <v>3</v>
          </cell>
          <cell r="I1527">
            <v>0</v>
          </cell>
          <cell r="M1527">
            <v>0</v>
          </cell>
        </row>
        <row r="1528">
          <cell r="A1528" t="str">
            <v>J H Campbell</v>
          </cell>
          <cell r="C1528">
            <v>3</v>
          </cell>
          <cell r="I1528">
            <v>0</v>
          </cell>
          <cell r="M1528">
            <v>0</v>
          </cell>
        </row>
        <row r="1529">
          <cell r="A1529" t="str">
            <v>J H Campbell</v>
          </cell>
          <cell r="C1529">
            <v>3</v>
          </cell>
          <cell r="I1529">
            <v>0</v>
          </cell>
          <cell r="M1529">
            <v>0</v>
          </cell>
        </row>
        <row r="1530">
          <cell r="A1530" t="str">
            <v>J H Campbell</v>
          </cell>
          <cell r="C1530">
            <v>3</v>
          </cell>
          <cell r="I1530">
            <v>0</v>
          </cell>
          <cell r="M1530">
            <v>0</v>
          </cell>
        </row>
        <row r="1531">
          <cell r="A1531" t="str">
            <v>J H Campbell</v>
          </cell>
          <cell r="C1531">
            <v>3</v>
          </cell>
          <cell r="I1531">
            <v>2.38</v>
          </cell>
          <cell r="J1531">
            <v>1E-3</v>
          </cell>
          <cell r="K1531">
            <v>73.855999999999995</v>
          </cell>
          <cell r="L1531">
            <v>5.0000000000000001E-3</v>
          </cell>
          <cell r="M1531">
            <v>9.1043000000000002E-5</v>
          </cell>
        </row>
        <row r="1532">
          <cell r="A1532" t="str">
            <v>J H Campbell</v>
          </cell>
          <cell r="C1532">
            <v>3</v>
          </cell>
          <cell r="I1532">
            <v>24</v>
          </cell>
          <cell r="J1532">
            <v>1.0999999999999999E-2</v>
          </cell>
          <cell r="K1532">
            <v>753</v>
          </cell>
          <cell r="L1532">
            <v>0.11600000000000001</v>
          </cell>
          <cell r="M1532">
            <v>2.0664500000000001E-3</v>
          </cell>
        </row>
        <row r="1533">
          <cell r="A1533" t="str">
            <v>J H Campbell</v>
          </cell>
          <cell r="C1533">
            <v>3</v>
          </cell>
          <cell r="I1533">
            <v>24</v>
          </cell>
          <cell r="J1533">
            <v>5.8659999999999997</v>
          </cell>
          <cell r="K1533">
            <v>4103.5</v>
          </cell>
          <cell r="L1533">
            <v>4.101</v>
          </cell>
          <cell r="M1533">
            <v>6.638825000000001E-2</v>
          </cell>
        </row>
        <row r="1534">
          <cell r="A1534" t="str">
            <v>J H Campbell</v>
          </cell>
          <cell r="C1534">
            <v>3</v>
          </cell>
          <cell r="I1534">
            <v>24</v>
          </cell>
          <cell r="J1534">
            <v>7.6040000000000001</v>
          </cell>
          <cell r="K1534">
            <v>14768.8</v>
          </cell>
          <cell r="L1534">
            <v>8.9410000000000007</v>
          </cell>
          <cell r="M1534">
            <v>0.13630417299999995</v>
          </cell>
        </row>
        <row r="1535">
          <cell r="A1535" t="str">
            <v>J H Campbell</v>
          </cell>
          <cell r="C1535">
            <v>3</v>
          </cell>
          <cell r="I1535">
            <v>24</v>
          </cell>
          <cell r="J1535">
            <v>3.335</v>
          </cell>
          <cell r="K1535">
            <v>16465.099999999999</v>
          </cell>
          <cell r="L1535">
            <v>3.274</v>
          </cell>
          <cell r="M1535">
            <v>2.6015449999999999E-2</v>
          </cell>
        </row>
        <row r="1536">
          <cell r="A1536" t="str">
            <v>J H Campbell</v>
          </cell>
          <cell r="C1536">
            <v>3</v>
          </cell>
          <cell r="I1536">
            <v>24</v>
          </cell>
          <cell r="J1536">
            <v>4.0880000000000001</v>
          </cell>
          <cell r="K1536">
            <v>16616.099999999999</v>
          </cell>
          <cell r="L1536">
            <v>5.64</v>
          </cell>
          <cell r="M1536">
            <v>0.11332162300000001</v>
          </cell>
        </row>
        <row r="1537">
          <cell r="A1537" t="str">
            <v>J H Campbell</v>
          </cell>
          <cell r="C1537">
            <v>3</v>
          </cell>
          <cell r="I1537">
            <v>24</v>
          </cell>
          <cell r="J1537">
            <v>4.4580000000000002</v>
          </cell>
          <cell r="K1537">
            <v>16655.099999999999</v>
          </cell>
          <cell r="L1537">
            <v>2.8450000000000002</v>
          </cell>
          <cell r="M1537">
            <v>0.12758520400000001</v>
          </cell>
        </row>
        <row r="1538">
          <cell r="A1538" t="str">
            <v>J H Campbell</v>
          </cell>
          <cell r="C1538">
            <v>3</v>
          </cell>
          <cell r="I1538">
            <v>24</v>
          </cell>
          <cell r="J1538">
            <v>4.069</v>
          </cell>
          <cell r="K1538">
            <v>17011.099999999999</v>
          </cell>
          <cell r="L1538">
            <v>3.173</v>
          </cell>
          <cell r="M1538">
            <v>0.12989170999999997</v>
          </cell>
        </row>
        <row r="1539">
          <cell r="A1539" t="str">
            <v>J H Campbell</v>
          </cell>
          <cell r="C1539">
            <v>3</v>
          </cell>
          <cell r="I1539">
            <v>24</v>
          </cell>
          <cell r="J1539">
            <v>3.9</v>
          </cell>
          <cell r="K1539">
            <v>17104.400000000001</v>
          </cell>
          <cell r="L1539">
            <v>3.0649999999999999</v>
          </cell>
          <cell r="M1539">
            <v>0.13209153200000001</v>
          </cell>
        </row>
        <row r="1540">
          <cell r="A1540" t="str">
            <v>J H Campbell</v>
          </cell>
          <cell r="C1540">
            <v>3</v>
          </cell>
          <cell r="I1540">
            <v>24</v>
          </cell>
          <cell r="J1540">
            <v>3.7930000000000001</v>
          </cell>
          <cell r="K1540">
            <v>16489.8</v>
          </cell>
          <cell r="L1540">
            <v>2.5859999999999999</v>
          </cell>
          <cell r="M1540">
            <v>0.137072997</v>
          </cell>
        </row>
        <row r="1541">
          <cell r="A1541" t="str">
            <v>J H Campbell</v>
          </cell>
          <cell r="C1541">
            <v>3</v>
          </cell>
          <cell r="I1541">
            <v>24</v>
          </cell>
          <cell r="J1541">
            <v>3.375</v>
          </cell>
          <cell r="K1541">
            <v>16296.2</v>
          </cell>
          <cell r="L1541">
            <v>2.5470000000000002</v>
          </cell>
          <cell r="M1541">
            <v>0.13637464700000002</v>
          </cell>
        </row>
        <row r="1542">
          <cell r="A1542" t="str">
            <v>J H Campbell</v>
          </cell>
          <cell r="C1542">
            <v>3</v>
          </cell>
          <cell r="I1542">
            <v>24</v>
          </cell>
          <cell r="J1542">
            <v>3.1890000000000001</v>
          </cell>
          <cell r="K1542">
            <v>16856.2</v>
          </cell>
          <cell r="L1542">
            <v>3.347</v>
          </cell>
          <cell r="M1542">
            <v>0.14404403900000001</v>
          </cell>
        </row>
        <row r="1543">
          <cell r="A1543" t="str">
            <v>J H Campbell</v>
          </cell>
          <cell r="C1543">
            <v>3</v>
          </cell>
          <cell r="I1543">
            <v>24</v>
          </cell>
          <cell r="J1543">
            <v>4.6829999999999998</v>
          </cell>
          <cell r="K1543">
            <v>18794.2</v>
          </cell>
          <cell r="L1543">
            <v>5.133</v>
          </cell>
          <cell r="M1543">
            <v>0.16700885199999999</v>
          </cell>
        </row>
        <row r="1544">
          <cell r="A1544" t="str">
            <v>J H Campbell</v>
          </cell>
          <cell r="C1544">
            <v>3</v>
          </cell>
          <cell r="I1544">
            <v>24</v>
          </cell>
          <cell r="J1544">
            <v>4.8339999999999996</v>
          </cell>
          <cell r="K1544">
            <v>19875.8</v>
          </cell>
          <cell r="L1544">
            <v>4.6349999999999998</v>
          </cell>
          <cell r="M1544">
            <v>0.18854700000000002</v>
          </cell>
        </row>
        <row r="1545">
          <cell r="A1545" t="str">
            <v>J H Campbell</v>
          </cell>
          <cell r="C1545">
            <v>3</v>
          </cell>
          <cell r="I1545">
            <v>24</v>
          </cell>
          <cell r="J1545">
            <v>5.9169999999999998</v>
          </cell>
          <cell r="K1545">
            <v>19961</v>
          </cell>
          <cell r="L1545">
            <v>4.556</v>
          </cell>
          <cell r="M1545">
            <v>0.24685125200000002</v>
          </cell>
        </row>
        <row r="1546">
          <cell r="A1546" t="str">
            <v>J H Campbell</v>
          </cell>
          <cell r="C1546">
            <v>3</v>
          </cell>
          <cell r="I1546">
            <v>24</v>
          </cell>
          <cell r="J1546">
            <v>4.8920000000000003</v>
          </cell>
          <cell r="K1546">
            <v>19950.099999999999</v>
          </cell>
          <cell r="L1546">
            <v>5.4260000000000002</v>
          </cell>
          <cell r="M1546">
            <v>0.16980894400000002</v>
          </cell>
        </row>
        <row r="1547">
          <cell r="A1547" t="str">
            <v>J H Campbell</v>
          </cell>
          <cell r="C1547">
            <v>3</v>
          </cell>
          <cell r="I1547">
            <v>24</v>
          </cell>
          <cell r="J1547">
            <v>4.5730000000000004</v>
          </cell>
          <cell r="K1547">
            <v>18206.2</v>
          </cell>
          <cell r="L1547">
            <v>4.8949999999999996</v>
          </cell>
          <cell r="M1547">
            <v>0.15602329499999998</v>
          </cell>
        </row>
        <row r="1548">
          <cell r="A1548" t="str">
            <v>J H Campbell</v>
          </cell>
          <cell r="C1548">
            <v>3</v>
          </cell>
          <cell r="I1548">
            <v>24</v>
          </cell>
          <cell r="J1548">
            <v>4.05</v>
          </cell>
          <cell r="K1548">
            <v>18159.099999999999</v>
          </cell>
          <cell r="L1548">
            <v>5.2809999999999997</v>
          </cell>
          <cell r="M1548">
            <v>0.15789274599999997</v>
          </cell>
        </row>
        <row r="1549">
          <cell r="A1549" t="str">
            <v>J H Campbell</v>
          </cell>
          <cell r="C1549">
            <v>3</v>
          </cell>
          <cell r="I1549">
            <v>24</v>
          </cell>
          <cell r="J1549">
            <v>7.1890000000000001</v>
          </cell>
          <cell r="K1549">
            <v>19449.900000000001</v>
          </cell>
          <cell r="L1549">
            <v>5.2140000000000004</v>
          </cell>
          <cell r="M1549">
            <v>0.169790949</v>
          </cell>
        </row>
        <row r="1550">
          <cell r="A1550" t="str">
            <v>J H Campbell</v>
          </cell>
          <cell r="C1550">
            <v>3</v>
          </cell>
          <cell r="I1550">
            <v>10.050000000000001</v>
          </cell>
          <cell r="J1550">
            <v>1.9079999999999999</v>
          </cell>
          <cell r="K1550">
            <v>8465.31</v>
          </cell>
          <cell r="L1550">
            <v>2.1859999999999999</v>
          </cell>
          <cell r="M1550">
            <v>7.5938876499999988E-2</v>
          </cell>
        </row>
        <row r="1551">
          <cell r="A1551" t="str">
            <v>J H Campbell</v>
          </cell>
          <cell r="C1551">
            <v>3</v>
          </cell>
          <cell r="I1551">
            <v>0</v>
          </cell>
          <cell r="M1551">
            <v>0</v>
          </cell>
        </row>
        <row r="1552">
          <cell r="A1552" t="str">
            <v>J H Campbell</v>
          </cell>
          <cell r="C1552">
            <v>3</v>
          </cell>
          <cell r="I1552">
            <v>0</v>
          </cell>
          <cell r="M1552">
            <v>0</v>
          </cell>
        </row>
        <row r="1553">
          <cell r="A1553" t="str">
            <v>J H Campbell</v>
          </cell>
          <cell r="C1553">
            <v>3</v>
          </cell>
          <cell r="I1553">
            <v>0</v>
          </cell>
          <cell r="M1553">
            <v>0</v>
          </cell>
        </row>
        <row r="1554">
          <cell r="A1554" t="str">
            <v>J H Campbell</v>
          </cell>
          <cell r="C1554">
            <v>3</v>
          </cell>
          <cell r="I1554">
            <v>0</v>
          </cell>
          <cell r="M1554">
            <v>0</v>
          </cell>
        </row>
        <row r="1555">
          <cell r="A1555" t="str">
            <v>J H Campbell</v>
          </cell>
          <cell r="C1555">
            <v>3</v>
          </cell>
          <cell r="I1555">
            <v>0</v>
          </cell>
          <cell r="M1555">
            <v>0</v>
          </cell>
        </row>
        <row r="1556">
          <cell r="A1556" t="str">
            <v>J H Campbell</v>
          </cell>
          <cell r="C1556">
            <v>3</v>
          </cell>
          <cell r="I1556">
            <v>0</v>
          </cell>
          <cell r="M1556">
            <v>0</v>
          </cell>
        </row>
        <row r="1557">
          <cell r="A1557" t="str">
            <v>J H Campbell</v>
          </cell>
          <cell r="C1557">
            <v>3</v>
          </cell>
          <cell r="I1557">
            <v>0</v>
          </cell>
          <cell r="M1557">
            <v>0</v>
          </cell>
        </row>
        <row r="1558">
          <cell r="A1558" t="str">
            <v>J H Campbell</v>
          </cell>
          <cell r="C1558">
            <v>3</v>
          </cell>
          <cell r="I1558">
            <v>0</v>
          </cell>
          <cell r="M1558">
            <v>0</v>
          </cell>
        </row>
        <row r="1559">
          <cell r="A1559" t="str">
            <v>J H Campbell</v>
          </cell>
          <cell r="C1559">
            <v>3</v>
          </cell>
          <cell r="I1559">
            <v>0</v>
          </cell>
          <cell r="M1559">
            <v>0</v>
          </cell>
        </row>
        <row r="1560">
          <cell r="A1560" t="str">
            <v>J H Campbell</v>
          </cell>
          <cell r="C1560">
            <v>3</v>
          </cell>
          <cell r="I1560">
            <v>0</v>
          </cell>
          <cell r="M1560">
            <v>0</v>
          </cell>
        </row>
        <row r="1561">
          <cell r="A1561" t="str">
            <v>J H Campbell</v>
          </cell>
          <cell r="C1561">
            <v>3</v>
          </cell>
          <cell r="I1561">
            <v>0</v>
          </cell>
          <cell r="M1561">
            <v>0</v>
          </cell>
        </row>
        <row r="1562">
          <cell r="A1562" t="str">
            <v>J H Campbell</v>
          </cell>
          <cell r="C1562">
            <v>3</v>
          </cell>
          <cell r="I1562">
            <v>0</v>
          </cell>
          <cell r="M1562">
            <v>0</v>
          </cell>
        </row>
        <row r="1563">
          <cell r="A1563" t="str">
            <v>J H Campbell</v>
          </cell>
          <cell r="C1563">
            <v>3</v>
          </cell>
          <cell r="I1563">
            <v>0</v>
          </cell>
          <cell r="M1563">
            <v>0</v>
          </cell>
        </row>
        <row r="1564">
          <cell r="A1564" t="str">
            <v>J H Campbell</v>
          </cell>
          <cell r="C1564">
            <v>3</v>
          </cell>
          <cell r="I1564">
            <v>0</v>
          </cell>
          <cell r="M1564">
            <v>0</v>
          </cell>
        </row>
        <row r="1565">
          <cell r="A1565" t="str">
            <v>J H Campbell</v>
          </cell>
          <cell r="C1565">
            <v>3</v>
          </cell>
          <cell r="I1565">
            <v>0</v>
          </cell>
          <cell r="M1565">
            <v>0</v>
          </cell>
        </row>
        <row r="1566">
          <cell r="A1566" t="str">
            <v>J H Campbell</v>
          </cell>
          <cell r="C1566">
            <v>3</v>
          </cell>
          <cell r="I1566">
            <v>0</v>
          </cell>
          <cell r="M1566">
            <v>0</v>
          </cell>
        </row>
        <row r="1567">
          <cell r="A1567" t="str">
            <v>J H Campbell</v>
          </cell>
          <cell r="C1567">
            <v>3</v>
          </cell>
          <cell r="I1567">
            <v>6.45</v>
          </cell>
          <cell r="J1567">
            <v>3.0000000000000001E-3</v>
          </cell>
          <cell r="K1567">
            <v>77.135000000000005</v>
          </cell>
          <cell r="L1567">
            <v>4.0000000000000001E-3</v>
          </cell>
          <cell r="M1567">
            <v>4.2818899999999999E-4</v>
          </cell>
        </row>
        <row r="1568">
          <cell r="A1568" t="str">
            <v>J H Campbell</v>
          </cell>
          <cell r="C1568">
            <v>3</v>
          </cell>
          <cell r="I1568">
            <v>24</v>
          </cell>
          <cell r="J1568">
            <v>0.01</v>
          </cell>
          <cell r="K1568">
            <v>455.2</v>
          </cell>
          <cell r="L1568">
            <v>5.8999999999999997E-2</v>
          </cell>
          <cell r="M1568">
            <v>1.1681050000000002E-3</v>
          </cell>
        </row>
        <row r="1569">
          <cell r="A1569" t="str">
            <v>J H Campbell</v>
          </cell>
          <cell r="C1569">
            <v>3</v>
          </cell>
          <cell r="I1569">
            <v>24</v>
          </cell>
          <cell r="J1569">
            <v>5.7679999999999998</v>
          </cell>
          <cell r="K1569">
            <v>2700.4</v>
          </cell>
          <cell r="L1569">
            <v>2.6280000000000001</v>
          </cell>
          <cell r="M1569">
            <v>2.7557058000000002E-2</v>
          </cell>
        </row>
        <row r="1570">
          <cell r="A1570" t="str">
            <v>J H Campbell</v>
          </cell>
          <cell r="C1570">
            <v>3</v>
          </cell>
          <cell r="I1570">
            <v>24</v>
          </cell>
          <cell r="J1570">
            <v>11.613</v>
          </cell>
          <cell r="K1570">
            <v>15297.7</v>
          </cell>
          <cell r="L1570">
            <v>15.273</v>
          </cell>
          <cell r="M1570">
            <v>0.176700355</v>
          </cell>
        </row>
        <row r="1571">
          <cell r="A1571" t="str">
            <v>J H Campbell</v>
          </cell>
          <cell r="C1571">
            <v>3</v>
          </cell>
          <cell r="I1571">
            <v>24</v>
          </cell>
          <cell r="J1571">
            <v>6.0640000000000001</v>
          </cell>
          <cell r="K1571">
            <v>16693.599999999999</v>
          </cell>
          <cell r="L1571">
            <v>4.2930000000000001</v>
          </cell>
          <cell r="M1571">
            <v>0.14294584699999999</v>
          </cell>
        </row>
        <row r="1572">
          <cell r="A1572" t="str">
            <v>J H Campbell</v>
          </cell>
          <cell r="C1572">
            <v>3</v>
          </cell>
          <cell r="I1572">
            <v>24</v>
          </cell>
          <cell r="J1572">
            <v>4.2880000000000003</v>
          </cell>
          <cell r="K1572">
            <v>16875.7</v>
          </cell>
          <cell r="L1572">
            <v>3.8980000000000001</v>
          </cell>
          <cell r="M1572">
            <v>0.14307043799999999</v>
          </cell>
        </row>
        <row r="1573">
          <cell r="A1573" t="str">
            <v>J H Campbell</v>
          </cell>
          <cell r="C1573">
            <v>3</v>
          </cell>
          <cell r="I1573">
            <v>24</v>
          </cell>
          <cell r="J1573">
            <v>4.2039999999999997</v>
          </cell>
          <cell r="K1573">
            <v>16784.5</v>
          </cell>
          <cell r="L1573">
            <v>4.0709999999999997</v>
          </cell>
          <cell r="M1573">
            <v>0.14342306700000002</v>
          </cell>
        </row>
        <row r="1574">
          <cell r="A1574" t="str">
            <v>J H Campbell</v>
          </cell>
          <cell r="C1574">
            <v>3</v>
          </cell>
          <cell r="I1574">
            <v>24</v>
          </cell>
          <cell r="J1574">
            <v>4.7140000000000004</v>
          </cell>
          <cell r="K1574">
            <v>18124.7</v>
          </cell>
          <cell r="L1574">
            <v>5.1970000000000001</v>
          </cell>
          <cell r="M1574">
            <v>0.15610051300000002</v>
          </cell>
        </row>
        <row r="1575">
          <cell r="A1575" t="str">
            <v>J H Campbell</v>
          </cell>
          <cell r="C1575">
            <v>3</v>
          </cell>
          <cell r="I1575">
            <v>24</v>
          </cell>
          <cell r="J1575">
            <v>4.8970000000000002</v>
          </cell>
          <cell r="K1575">
            <v>19326.400000000001</v>
          </cell>
          <cell r="L1575">
            <v>5.484</v>
          </cell>
          <cell r="M1575">
            <v>0.16684482500000003</v>
          </cell>
        </row>
        <row r="1576">
          <cell r="A1576" t="str">
            <v>J H Campbell</v>
          </cell>
          <cell r="C1576">
            <v>3</v>
          </cell>
          <cell r="I1576">
            <v>24</v>
          </cell>
          <cell r="J1576">
            <v>5.1840000000000002</v>
          </cell>
          <cell r="K1576">
            <v>19532.2</v>
          </cell>
          <cell r="L1576">
            <v>5.1120000000000001</v>
          </cell>
          <cell r="M1576">
            <v>0.17084697300000001</v>
          </cell>
        </row>
        <row r="1577">
          <cell r="A1577" t="str">
            <v>J H Campbell</v>
          </cell>
          <cell r="C1577">
            <v>3</v>
          </cell>
          <cell r="I1577">
            <v>24</v>
          </cell>
          <cell r="J1577">
            <v>4.6100000000000003</v>
          </cell>
          <cell r="K1577">
            <v>19801.900000000001</v>
          </cell>
          <cell r="L1577">
            <v>5.2549999999999999</v>
          </cell>
          <cell r="M1577">
            <v>0.168114818</v>
          </cell>
        </row>
        <row r="1578">
          <cell r="A1578" t="str">
            <v>J H Campbell</v>
          </cell>
          <cell r="C1578">
            <v>3</v>
          </cell>
          <cell r="I1578">
            <v>24</v>
          </cell>
          <cell r="J1578">
            <v>4.42</v>
          </cell>
          <cell r="K1578">
            <v>19948</v>
          </cell>
          <cell r="L1578">
            <v>5.2110000000000003</v>
          </cell>
          <cell r="M1578">
            <v>0.17253299200000002</v>
          </cell>
        </row>
        <row r="1579">
          <cell r="A1579" t="str">
            <v>J H Campbell</v>
          </cell>
          <cell r="C1579">
            <v>3</v>
          </cell>
          <cell r="I1579">
            <v>24</v>
          </cell>
          <cell r="J1579">
            <v>4.5640000000000001</v>
          </cell>
          <cell r="K1579">
            <v>19631.3</v>
          </cell>
          <cell r="L1579">
            <v>8.6999999999999993</v>
          </cell>
          <cell r="M1579">
            <v>0.16984297100000001</v>
          </cell>
        </row>
        <row r="1580">
          <cell r="A1580" t="str">
            <v>J H Campbell</v>
          </cell>
          <cell r="C1580">
            <v>3</v>
          </cell>
          <cell r="I1580">
            <v>24</v>
          </cell>
          <cell r="J1580">
            <v>4.6210000000000004</v>
          </cell>
          <cell r="K1580">
            <v>20447.099999999999</v>
          </cell>
          <cell r="L1580">
            <v>5.7229999999999999</v>
          </cell>
          <cell r="M1580">
            <v>0.17302536500000001</v>
          </cell>
        </row>
        <row r="1581">
          <cell r="A1581" t="str">
            <v>J H Campbell</v>
          </cell>
          <cell r="C1581">
            <v>3</v>
          </cell>
          <cell r="I1581">
            <v>24</v>
          </cell>
          <cell r="J1581">
            <v>4.8099999999999996</v>
          </cell>
          <cell r="K1581">
            <v>20425.400000000001</v>
          </cell>
          <cell r="L1581">
            <v>6.6079999999999997</v>
          </cell>
          <cell r="M1581">
            <v>0.17783391399999998</v>
          </cell>
        </row>
        <row r="1582">
          <cell r="A1582" t="str">
            <v>J H Campbell</v>
          </cell>
          <cell r="C1582">
            <v>3</v>
          </cell>
          <cell r="I1582">
            <v>24</v>
          </cell>
          <cell r="J1582">
            <v>4.66</v>
          </cell>
          <cell r="K1582">
            <v>20395</v>
          </cell>
          <cell r="L1582">
            <v>4.34</v>
          </cell>
          <cell r="M1582">
            <v>0.18577248299999999</v>
          </cell>
        </row>
        <row r="1583">
          <cell r="A1583" t="str">
            <v>J H Campbell</v>
          </cell>
          <cell r="C1583">
            <v>3</v>
          </cell>
          <cell r="I1583">
            <v>24</v>
          </cell>
          <cell r="J1583">
            <v>4.7110000000000003</v>
          </cell>
          <cell r="K1583">
            <v>19343.8</v>
          </cell>
          <cell r="L1583">
            <v>4.1689999999999996</v>
          </cell>
          <cell r="M1583">
            <v>0.168387385</v>
          </cell>
        </row>
        <row r="1584">
          <cell r="A1584" t="str">
            <v>J H Campbell</v>
          </cell>
          <cell r="C1584">
            <v>3</v>
          </cell>
          <cell r="I1584">
            <v>24</v>
          </cell>
          <cell r="J1584">
            <v>5.09</v>
          </cell>
          <cell r="K1584">
            <v>20178.8</v>
          </cell>
          <cell r="L1584">
            <v>2.5779999999999998</v>
          </cell>
          <cell r="M1584">
            <v>0.17308193200000002</v>
          </cell>
        </row>
        <row r="1585">
          <cell r="A1585" t="str">
            <v>J H Campbell</v>
          </cell>
          <cell r="C1585">
            <v>3</v>
          </cell>
          <cell r="I1585">
            <v>24</v>
          </cell>
          <cell r="J1585">
            <v>5.0389999999999997</v>
          </cell>
          <cell r="K1585">
            <v>20395.7</v>
          </cell>
          <cell r="L1585">
            <v>2.2759999999999998</v>
          </cell>
          <cell r="M1585">
            <v>0.17695391600000002</v>
          </cell>
        </row>
        <row r="1586">
          <cell r="A1586" t="str">
            <v>J H Campbell</v>
          </cell>
          <cell r="C1586">
            <v>3</v>
          </cell>
          <cell r="I1586">
            <v>24</v>
          </cell>
          <cell r="J1586">
            <v>4.5819999999999999</v>
          </cell>
          <cell r="K1586">
            <v>20383</v>
          </cell>
          <cell r="L1586">
            <v>3.0579999999999998</v>
          </cell>
          <cell r="M1586">
            <v>0.177002509</v>
          </cell>
        </row>
        <row r="1587">
          <cell r="A1587" t="str">
            <v>J H Campbell</v>
          </cell>
          <cell r="C1587">
            <v>3</v>
          </cell>
          <cell r="I1587">
            <v>24</v>
          </cell>
          <cell r="J1587">
            <v>4.78</v>
          </cell>
          <cell r="K1587">
            <v>20297.5</v>
          </cell>
          <cell r="L1587">
            <v>2.657</v>
          </cell>
          <cell r="M1587">
            <v>0.18863968099999998</v>
          </cell>
        </row>
        <row r="1588">
          <cell r="A1588" t="str">
            <v>J H Campbell</v>
          </cell>
          <cell r="C1588">
            <v>3</v>
          </cell>
          <cell r="I1588">
            <v>24</v>
          </cell>
          <cell r="J1588">
            <v>5.0739999999999998</v>
          </cell>
          <cell r="K1588">
            <v>20301</v>
          </cell>
          <cell r="L1588">
            <v>2.839</v>
          </cell>
          <cell r="M1588">
            <v>0.17503099599999999</v>
          </cell>
        </row>
        <row r="1589">
          <cell r="A1589" t="str">
            <v>J H Campbell</v>
          </cell>
          <cell r="C1589">
            <v>3</v>
          </cell>
          <cell r="I1589">
            <v>24</v>
          </cell>
          <cell r="J1589">
            <v>7.63</v>
          </cell>
          <cell r="K1589">
            <v>20239.5</v>
          </cell>
          <cell r="L1589">
            <v>2.6419999999999999</v>
          </cell>
          <cell r="M1589">
            <v>0.17760848800000004</v>
          </cell>
        </row>
        <row r="1590">
          <cell r="A1590" t="str">
            <v>J H Campbell</v>
          </cell>
          <cell r="C1590">
            <v>3</v>
          </cell>
        </row>
        <row r="1591">
          <cell r="A1591" t="str">
            <v>J H Campbell</v>
          </cell>
          <cell r="C1591">
            <v>3</v>
          </cell>
        </row>
        <row r="1592">
          <cell r="A1592" t="str">
            <v>J H Campbell</v>
          </cell>
          <cell r="C1592">
            <v>3</v>
          </cell>
        </row>
        <row r="1593">
          <cell r="A1593" t="str">
            <v>J H Campbell</v>
          </cell>
          <cell r="C1593">
            <v>3</v>
          </cell>
        </row>
        <row r="1594">
          <cell r="A1594" t="str">
            <v>J H Campbell</v>
          </cell>
          <cell r="C1594">
            <v>3</v>
          </cell>
        </row>
        <row r="1595">
          <cell r="A1595" t="str">
            <v>J H Campbell</v>
          </cell>
          <cell r="C1595">
            <v>3</v>
          </cell>
        </row>
        <row r="1596">
          <cell r="A1596" t="str">
            <v>J H Campbell</v>
          </cell>
          <cell r="C1596">
            <v>3</v>
          </cell>
        </row>
        <row r="1597">
          <cell r="A1597" t="str">
            <v>J H Campbell</v>
          </cell>
          <cell r="C1597">
            <v>3</v>
          </cell>
        </row>
        <row r="1598">
          <cell r="A1598" t="str">
            <v>J H Campbell</v>
          </cell>
          <cell r="C1598">
            <v>3</v>
          </cell>
        </row>
        <row r="1599">
          <cell r="A1599" t="str">
            <v>J H Campbell</v>
          </cell>
          <cell r="C1599">
            <v>3</v>
          </cell>
        </row>
        <row r="1600">
          <cell r="A1600" t="str">
            <v>J H Campbell</v>
          </cell>
          <cell r="C1600">
            <v>3</v>
          </cell>
        </row>
        <row r="1601">
          <cell r="A1601" t="str">
            <v>J H Campbell</v>
          </cell>
          <cell r="C1601">
            <v>3</v>
          </cell>
        </row>
        <row r="1602">
          <cell r="A1602" t="str">
            <v>J H Campbell</v>
          </cell>
          <cell r="C1602">
            <v>3</v>
          </cell>
        </row>
        <row r="1603">
          <cell r="A1603" t="str">
            <v>J H Campbell</v>
          </cell>
          <cell r="C1603">
            <v>3</v>
          </cell>
        </row>
        <row r="1604">
          <cell r="A1604" t="str">
            <v>J H Campbell</v>
          </cell>
          <cell r="C1604">
            <v>3</v>
          </cell>
        </row>
        <row r="1605">
          <cell r="A1605" t="str">
            <v>J H Campbell</v>
          </cell>
          <cell r="C1605">
            <v>3</v>
          </cell>
        </row>
        <row r="1606">
          <cell r="A1606" t="str">
            <v>J H Campbell</v>
          </cell>
          <cell r="C1606">
            <v>3</v>
          </cell>
        </row>
        <row r="1607">
          <cell r="A1607" t="str">
            <v>J H Campbell</v>
          </cell>
          <cell r="C1607">
            <v>3</v>
          </cell>
        </row>
        <row r="1608">
          <cell r="A1608" t="str">
            <v>J H Campbell</v>
          </cell>
          <cell r="C1608">
            <v>3</v>
          </cell>
        </row>
        <row r="1609">
          <cell r="A1609" t="str">
            <v>J H Campbell</v>
          </cell>
          <cell r="C1609">
            <v>3</v>
          </cell>
        </row>
        <row r="1610">
          <cell r="A1610" t="str">
            <v>J H Campbell</v>
          </cell>
          <cell r="C1610">
            <v>3</v>
          </cell>
        </row>
        <row r="1611">
          <cell r="A1611" t="str">
            <v>J H Campbell</v>
          </cell>
          <cell r="C1611">
            <v>3</v>
          </cell>
        </row>
        <row r="1612">
          <cell r="A1612" t="str">
            <v>J H Campbell</v>
          </cell>
          <cell r="C1612">
            <v>3</v>
          </cell>
        </row>
        <row r="1613">
          <cell r="A1613" t="str">
            <v>J H Campbell</v>
          </cell>
          <cell r="C1613">
            <v>3</v>
          </cell>
        </row>
        <row r="1614">
          <cell r="A1614" t="str">
            <v>J H Campbell</v>
          </cell>
          <cell r="C1614">
            <v>3</v>
          </cell>
        </row>
        <row r="1615">
          <cell r="A1615" t="str">
            <v>J H Campbell</v>
          </cell>
          <cell r="C1615">
            <v>3</v>
          </cell>
        </row>
        <row r="1616">
          <cell r="A1616" t="str">
            <v>J H Campbell</v>
          </cell>
          <cell r="C1616">
            <v>3</v>
          </cell>
        </row>
        <row r="1617">
          <cell r="A1617" t="str">
            <v>J H Campbell</v>
          </cell>
          <cell r="C1617">
            <v>3</v>
          </cell>
        </row>
        <row r="1618">
          <cell r="A1618" t="str">
            <v>J H Campbell</v>
          </cell>
          <cell r="C1618">
            <v>3</v>
          </cell>
        </row>
        <row r="1619">
          <cell r="A1619" t="str">
            <v>J H Campbell</v>
          </cell>
          <cell r="C1619">
            <v>3</v>
          </cell>
        </row>
        <row r="1620">
          <cell r="A1620" t="str">
            <v>J H Campbell</v>
          </cell>
          <cell r="C1620">
            <v>3</v>
          </cell>
        </row>
        <row r="1621">
          <cell r="A1621" t="str">
            <v>J H Campbell</v>
          </cell>
          <cell r="C1621">
            <v>3</v>
          </cell>
        </row>
        <row r="1622">
          <cell r="A1622" t="str">
            <v>J H Campbell</v>
          </cell>
          <cell r="C1622">
            <v>3</v>
          </cell>
        </row>
        <row r="1623">
          <cell r="A1623" t="str">
            <v>J H Campbell</v>
          </cell>
          <cell r="C1623">
            <v>3</v>
          </cell>
        </row>
        <row r="1624">
          <cell r="A1624" t="str">
            <v>J H Campbell</v>
          </cell>
          <cell r="C1624">
            <v>3</v>
          </cell>
        </row>
        <row r="1625">
          <cell r="A1625" t="str">
            <v>J H Campbell</v>
          </cell>
          <cell r="C1625">
            <v>3</v>
          </cell>
        </row>
        <row r="1626">
          <cell r="A1626" t="str">
            <v>J H Campbell</v>
          </cell>
          <cell r="C1626">
            <v>3</v>
          </cell>
        </row>
        <row r="1627">
          <cell r="A1627" t="str">
            <v>J H Campbell</v>
          </cell>
          <cell r="C1627">
            <v>3</v>
          </cell>
        </row>
        <row r="1628">
          <cell r="A1628" t="str">
            <v>J H Campbell</v>
          </cell>
          <cell r="C1628">
            <v>3</v>
          </cell>
        </row>
        <row r="1629">
          <cell r="A1629" t="str">
            <v>J H Campbell</v>
          </cell>
          <cell r="C1629">
            <v>3</v>
          </cell>
        </row>
        <row r="1630">
          <cell r="A1630" t="str">
            <v>J H Campbell</v>
          </cell>
          <cell r="C1630">
            <v>3</v>
          </cell>
        </row>
        <row r="1631">
          <cell r="A1631" t="str">
            <v>J H Campbell</v>
          </cell>
          <cell r="C1631">
            <v>3</v>
          </cell>
        </row>
        <row r="1632">
          <cell r="A1632" t="str">
            <v>J H Campbell</v>
          </cell>
          <cell r="C1632">
            <v>3</v>
          </cell>
        </row>
        <row r="1633">
          <cell r="A1633" t="str">
            <v>J H Campbell</v>
          </cell>
          <cell r="C1633">
            <v>3</v>
          </cell>
        </row>
        <row r="1634">
          <cell r="A1634" t="str">
            <v>J H Campbell</v>
          </cell>
          <cell r="C1634">
            <v>3</v>
          </cell>
        </row>
        <row r="1635">
          <cell r="A1635" t="str">
            <v>J H Campbell</v>
          </cell>
          <cell r="C1635">
            <v>3</v>
          </cell>
        </row>
        <row r="1636">
          <cell r="A1636" t="str">
            <v>J H Campbell</v>
          </cell>
          <cell r="C1636">
            <v>3</v>
          </cell>
        </row>
        <row r="1637">
          <cell r="A1637" t="str">
            <v>Centralia</v>
          </cell>
          <cell r="C1637" t="str">
            <v>BW22</v>
          </cell>
          <cell r="I1637">
            <v>24</v>
          </cell>
          <cell r="J1637">
            <v>1.653</v>
          </cell>
          <cell r="K1637">
            <v>9907.6</v>
          </cell>
          <cell r="L1637">
            <v>7.7889999999999997</v>
          </cell>
        </row>
        <row r="1638">
          <cell r="A1638" t="str">
            <v>Centralia</v>
          </cell>
          <cell r="C1638" t="str">
            <v>BW22</v>
          </cell>
          <cell r="I1638">
            <v>24</v>
          </cell>
          <cell r="J1638">
            <v>1.5820000000000001</v>
          </cell>
          <cell r="K1638">
            <v>10402.1</v>
          </cell>
          <cell r="L1638">
            <v>8.1180000000000003</v>
          </cell>
        </row>
        <row r="1639">
          <cell r="A1639" t="str">
            <v>Centralia</v>
          </cell>
          <cell r="C1639" t="str">
            <v>BW22</v>
          </cell>
          <cell r="I1639">
            <v>24</v>
          </cell>
          <cell r="J1639">
            <v>1.7390000000000001</v>
          </cell>
          <cell r="K1639">
            <v>10629.8</v>
          </cell>
          <cell r="L1639">
            <v>7.09</v>
          </cell>
        </row>
        <row r="1640">
          <cell r="A1640" t="str">
            <v>Centralia</v>
          </cell>
          <cell r="C1640" t="str">
            <v>BW22</v>
          </cell>
          <cell r="I1640">
            <v>0.33</v>
          </cell>
          <cell r="J1640">
            <v>3.3000000000000002E-2</v>
          </cell>
          <cell r="K1640">
            <v>4.1580000000000004</v>
          </cell>
          <cell r="L1640">
            <v>2E-3</v>
          </cell>
        </row>
        <row r="1641">
          <cell r="A1641" t="str">
            <v>Centralia</v>
          </cell>
          <cell r="C1641" t="str">
            <v>BW22</v>
          </cell>
          <cell r="I1641">
            <v>0</v>
          </cell>
        </row>
        <row r="1642">
          <cell r="A1642" t="str">
            <v>Centralia</v>
          </cell>
          <cell r="C1642" t="str">
            <v>BW22</v>
          </cell>
          <cell r="I1642">
            <v>0</v>
          </cell>
        </row>
        <row r="1643">
          <cell r="A1643" t="str">
            <v>Centralia</v>
          </cell>
          <cell r="C1643" t="str">
            <v>BW22</v>
          </cell>
          <cell r="I1643">
            <v>0</v>
          </cell>
        </row>
        <row r="1644">
          <cell r="A1644" t="str">
            <v>Centralia</v>
          </cell>
          <cell r="C1644" t="str">
            <v>BW22</v>
          </cell>
          <cell r="I1644">
            <v>0</v>
          </cell>
        </row>
        <row r="1645">
          <cell r="A1645" t="str">
            <v>Centralia</v>
          </cell>
          <cell r="C1645" t="str">
            <v>BW22</v>
          </cell>
          <cell r="I1645">
            <v>0</v>
          </cell>
        </row>
        <row r="1646">
          <cell r="A1646" t="str">
            <v>Centralia</v>
          </cell>
          <cell r="C1646" t="str">
            <v>BW22</v>
          </cell>
          <cell r="I1646">
            <v>0</v>
          </cell>
        </row>
        <row r="1647">
          <cell r="A1647" t="str">
            <v>Centralia</v>
          </cell>
          <cell r="C1647" t="str">
            <v>BW22</v>
          </cell>
          <cell r="I1647">
            <v>0</v>
          </cell>
        </row>
        <row r="1648">
          <cell r="A1648" t="str">
            <v>Centralia</v>
          </cell>
          <cell r="C1648" t="str">
            <v>BW22</v>
          </cell>
          <cell r="I1648">
            <v>0</v>
          </cell>
        </row>
        <row r="1649">
          <cell r="A1649" t="str">
            <v>Centralia</v>
          </cell>
          <cell r="C1649" t="str">
            <v>BW22</v>
          </cell>
          <cell r="I1649">
            <v>0</v>
          </cell>
        </row>
        <row r="1650">
          <cell r="A1650" t="str">
            <v>Centralia</v>
          </cell>
          <cell r="C1650" t="str">
            <v>BW22</v>
          </cell>
          <cell r="I1650">
            <v>0</v>
          </cell>
        </row>
        <row r="1651">
          <cell r="A1651" t="str">
            <v>Centralia</v>
          </cell>
          <cell r="C1651" t="str">
            <v>BW22</v>
          </cell>
          <cell r="I1651">
            <v>0</v>
          </cell>
        </row>
        <row r="1652">
          <cell r="A1652" t="str">
            <v>Centralia</v>
          </cell>
          <cell r="C1652" t="str">
            <v>BW22</v>
          </cell>
          <cell r="I1652">
            <v>0</v>
          </cell>
        </row>
        <row r="1653">
          <cell r="A1653" t="str">
            <v>Centralia</v>
          </cell>
          <cell r="C1653" t="str">
            <v>BW22</v>
          </cell>
          <cell r="I1653">
            <v>0</v>
          </cell>
        </row>
        <row r="1654">
          <cell r="A1654" t="str">
            <v>Centralia</v>
          </cell>
          <cell r="C1654" t="str">
            <v>BW22</v>
          </cell>
          <cell r="I1654">
            <v>0</v>
          </cell>
        </row>
        <row r="1655">
          <cell r="A1655" t="str">
            <v>Centralia</v>
          </cell>
          <cell r="C1655" t="str">
            <v>BW22</v>
          </cell>
          <cell r="I1655">
            <v>0</v>
          </cell>
        </row>
        <row r="1656">
          <cell r="A1656" t="str">
            <v>Centralia</v>
          </cell>
          <cell r="C1656" t="str">
            <v>BW22</v>
          </cell>
          <cell r="I1656">
            <v>0</v>
          </cell>
        </row>
        <row r="1657">
          <cell r="A1657" t="str">
            <v>Centralia</v>
          </cell>
          <cell r="C1657" t="str">
            <v>BW22</v>
          </cell>
          <cell r="I1657">
            <v>0</v>
          </cell>
        </row>
        <row r="1658">
          <cell r="A1658" t="str">
            <v>Centralia</v>
          </cell>
          <cell r="C1658" t="str">
            <v>BW22</v>
          </cell>
          <cell r="I1658">
            <v>0</v>
          </cell>
        </row>
        <row r="1659">
          <cell r="A1659" t="str">
            <v>Centralia</v>
          </cell>
          <cell r="C1659" t="str">
            <v>BW22</v>
          </cell>
          <cell r="I1659">
            <v>0</v>
          </cell>
        </row>
        <row r="1660">
          <cell r="A1660" t="str">
            <v>Centralia</v>
          </cell>
          <cell r="C1660" t="str">
            <v>BW22</v>
          </cell>
          <cell r="I1660">
            <v>0</v>
          </cell>
        </row>
        <row r="1661">
          <cell r="A1661" t="str">
            <v>Centralia</v>
          </cell>
          <cell r="C1661" t="str">
            <v>BW22</v>
          </cell>
          <cell r="I1661">
            <v>0</v>
          </cell>
        </row>
        <row r="1662">
          <cell r="A1662" t="str">
            <v>Centralia</v>
          </cell>
          <cell r="C1662" t="str">
            <v>BW22</v>
          </cell>
          <cell r="I1662">
            <v>0</v>
          </cell>
        </row>
        <row r="1663">
          <cell r="A1663" t="str">
            <v>Centralia</v>
          </cell>
          <cell r="C1663" t="str">
            <v>BW22</v>
          </cell>
          <cell r="I1663">
            <v>0</v>
          </cell>
        </row>
        <row r="1664">
          <cell r="A1664" t="str">
            <v>Centralia</v>
          </cell>
          <cell r="C1664" t="str">
            <v>BW22</v>
          </cell>
          <cell r="I1664">
            <v>0</v>
          </cell>
        </row>
        <row r="1665">
          <cell r="A1665" t="str">
            <v>Centralia</v>
          </cell>
          <cell r="C1665" t="str">
            <v>BW22</v>
          </cell>
          <cell r="I1665">
            <v>0</v>
          </cell>
        </row>
        <row r="1666">
          <cell r="A1666" t="str">
            <v>Centralia</v>
          </cell>
          <cell r="C1666" t="str">
            <v>BW22</v>
          </cell>
          <cell r="I1666">
            <v>0</v>
          </cell>
        </row>
        <row r="1667">
          <cell r="A1667" t="str">
            <v>Centralia</v>
          </cell>
          <cell r="C1667" t="str">
            <v>BW22</v>
          </cell>
          <cell r="I1667">
            <v>0</v>
          </cell>
        </row>
        <row r="1668">
          <cell r="A1668" t="str">
            <v>Centralia</v>
          </cell>
          <cell r="C1668" t="str">
            <v>BW22</v>
          </cell>
          <cell r="I1668">
            <v>0</v>
          </cell>
        </row>
        <row r="1669">
          <cell r="A1669" t="str">
            <v>Centralia</v>
          </cell>
          <cell r="C1669" t="str">
            <v>BW22</v>
          </cell>
          <cell r="I1669">
            <v>0</v>
          </cell>
        </row>
        <row r="1670">
          <cell r="A1670" t="str">
            <v>Centralia</v>
          </cell>
          <cell r="C1670" t="str">
            <v>BW22</v>
          </cell>
          <cell r="I1670">
            <v>0</v>
          </cell>
        </row>
        <row r="1671">
          <cell r="A1671" t="str">
            <v>Centralia</v>
          </cell>
          <cell r="C1671" t="str">
            <v>BW22</v>
          </cell>
          <cell r="I1671">
            <v>0</v>
          </cell>
        </row>
        <row r="1672">
          <cell r="A1672" t="str">
            <v>Centralia</v>
          </cell>
          <cell r="C1672" t="str">
            <v>BW22</v>
          </cell>
          <cell r="I1672">
            <v>0</v>
          </cell>
        </row>
        <row r="1673">
          <cell r="A1673" t="str">
            <v>Centralia</v>
          </cell>
          <cell r="C1673" t="str">
            <v>BW22</v>
          </cell>
          <cell r="I1673">
            <v>0</v>
          </cell>
        </row>
        <row r="1674">
          <cell r="A1674" t="str">
            <v>Centralia</v>
          </cell>
          <cell r="C1674" t="str">
            <v>BW22</v>
          </cell>
          <cell r="I1674">
            <v>0</v>
          </cell>
        </row>
        <row r="1675">
          <cell r="A1675" t="str">
            <v>Centralia</v>
          </cell>
          <cell r="C1675" t="str">
            <v>BW22</v>
          </cell>
          <cell r="I1675">
            <v>0</v>
          </cell>
        </row>
        <row r="1676">
          <cell r="A1676" t="str">
            <v>Centralia</v>
          </cell>
          <cell r="C1676" t="str">
            <v>BW22</v>
          </cell>
          <cell r="I1676">
            <v>0</v>
          </cell>
        </row>
        <row r="1677">
          <cell r="A1677" t="str">
            <v>Centralia</v>
          </cell>
          <cell r="C1677" t="str">
            <v>BW22</v>
          </cell>
          <cell r="I1677">
            <v>0</v>
          </cell>
        </row>
        <row r="1678">
          <cell r="A1678" t="str">
            <v>Centralia</v>
          </cell>
          <cell r="C1678" t="str">
            <v>BW22</v>
          </cell>
          <cell r="I1678">
            <v>0</v>
          </cell>
        </row>
        <row r="1679">
          <cell r="A1679" t="str">
            <v>Centralia</v>
          </cell>
          <cell r="C1679" t="str">
            <v>BW22</v>
          </cell>
          <cell r="I1679">
            <v>0</v>
          </cell>
        </row>
        <row r="1680">
          <cell r="A1680" t="str">
            <v>Centralia</v>
          </cell>
          <cell r="C1680" t="str">
            <v>BW22</v>
          </cell>
          <cell r="I1680">
            <v>0</v>
          </cell>
        </row>
        <row r="1681">
          <cell r="A1681" t="str">
            <v>Centralia</v>
          </cell>
          <cell r="C1681" t="str">
            <v>BW22</v>
          </cell>
          <cell r="I1681">
            <v>0</v>
          </cell>
        </row>
        <row r="1682">
          <cell r="A1682" t="str">
            <v>Centralia</v>
          </cell>
          <cell r="C1682" t="str">
            <v>BW22</v>
          </cell>
          <cell r="I1682">
            <v>0</v>
          </cell>
        </row>
        <row r="1683">
          <cell r="A1683" t="str">
            <v>Centralia</v>
          </cell>
          <cell r="C1683" t="str">
            <v>BW22</v>
          </cell>
          <cell r="I1683">
            <v>0</v>
          </cell>
        </row>
        <row r="1684">
          <cell r="A1684" t="str">
            <v>Centralia</v>
          </cell>
          <cell r="C1684" t="str">
            <v>BW22</v>
          </cell>
          <cell r="I1684">
            <v>0</v>
          </cell>
        </row>
        <row r="1685">
          <cell r="A1685" t="str">
            <v>Centralia</v>
          </cell>
          <cell r="C1685" t="str">
            <v>BW22</v>
          </cell>
          <cell r="I1685">
            <v>0</v>
          </cell>
        </row>
        <row r="1686">
          <cell r="A1686" t="str">
            <v>Centralia</v>
          </cell>
          <cell r="C1686" t="str">
            <v>BW22</v>
          </cell>
          <cell r="I1686">
            <v>0</v>
          </cell>
        </row>
        <row r="1687">
          <cell r="A1687" t="str">
            <v>Centralia</v>
          </cell>
          <cell r="C1687" t="str">
            <v>BW22</v>
          </cell>
          <cell r="I1687">
            <v>0</v>
          </cell>
        </row>
        <row r="1688">
          <cell r="A1688" t="str">
            <v>Centralia</v>
          </cell>
          <cell r="C1688" t="str">
            <v>BW22</v>
          </cell>
          <cell r="I1688">
            <v>0</v>
          </cell>
        </row>
        <row r="1689">
          <cell r="A1689" t="str">
            <v>Centralia</v>
          </cell>
          <cell r="C1689" t="str">
            <v>BW22</v>
          </cell>
          <cell r="I1689">
            <v>0</v>
          </cell>
        </row>
        <row r="1690">
          <cell r="A1690" t="str">
            <v>Centralia</v>
          </cell>
          <cell r="C1690" t="str">
            <v>BW22</v>
          </cell>
          <cell r="I1690">
            <v>0</v>
          </cell>
        </row>
        <row r="1691">
          <cell r="A1691" t="str">
            <v>Centralia</v>
          </cell>
          <cell r="C1691" t="str">
            <v>BW22</v>
          </cell>
          <cell r="I1691">
            <v>0</v>
          </cell>
        </row>
        <row r="1692">
          <cell r="A1692" t="str">
            <v>Centralia</v>
          </cell>
          <cell r="C1692" t="str">
            <v>BW22</v>
          </cell>
          <cell r="I1692">
            <v>0</v>
          </cell>
        </row>
        <row r="1693">
          <cell r="A1693" t="str">
            <v>Centralia</v>
          </cell>
          <cell r="C1693" t="str">
            <v>BW22</v>
          </cell>
          <cell r="I1693">
            <v>0</v>
          </cell>
        </row>
        <row r="1694">
          <cell r="A1694" t="str">
            <v>Centralia</v>
          </cell>
          <cell r="C1694" t="str">
            <v>BW22</v>
          </cell>
          <cell r="I1694">
            <v>0</v>
          </cell>
        </row>
        <row r="1695">
          <cell r="A1695" t="str">
            <v>Centralia</v>
          </cell>
          <cell r="C1695" t="str">
            <v>BW22</v>
          </cell>
          <cell r="I1695">
            <v>0</v>
          </cell>
        </row>
        <row r="1696">
          <cell r="A1696" t="str">
            <v>Centralia</v>
          </cell>
          <cell r="C1696" t="str">
            <v>BW22</v>
          </cell>
          <cell r="I1696">
            <v>0</v>
          </cell>
        </row>
        <row r="1697">
          <cell r="A1697" t="str">
            <v>Centralia</v>
          </cell>
          <cell r="C1697" t="str">
            <v>BW22</v>
          </cell>
          <cell r="I1697">
            <v>0</v>
          </cell>
        </row>
        <row r="1698">
          <cell r="A1698" t="str">
            <v>Centralia</v>
          </cell>
          <cell r="C1698" t="str">
            <v>BW22</v>
          </cell>
          <cell r="I1698">
            <v>0</v>
          </cell>
        </row>
        <row r="1699">
          <cell r="A1699" t="str">
            <v>Centralia</v>
          </cell>
          <cell r="C1699" t="str">
            <v>BW22</v>
          </cell>
          <cell r="I1699">
            <v>0</v>
          </cell>
        </row>
        <row r="1700">
          <cell r="A1700" t="str">
            <v>Centralia</v>
          </cell>
          <cell r="C1700" t="str">
            <v>BW22</v>
          </cell>
          <cell r="I1700">
            <v>0</v>
          </cell>
        </row>
        <row r="1701">
          <cell r="A1701" t="str">
            <v>Centralia</v>
          </cell>
          <cell r="C1701" t="str">
            <v>BW22</v>
          </cell>
          <cell r="I1701">
            <v>0</v>
          </cell>
        </row>
        <row r="1702">
          <cell r="A1702" t="str">
            <v>Centralia</v>
          </cell>
          <cell r="C1702" t="str">
            <v>BW22</v>
          </cell>
          <cell r="I1702">
            <v>0</v>
          </cell>
        </row>
        <row r="1703">
          <cell r="A1703" t="str">
            <v>Centralia</v>
          </cell>
          <cell r="C1703" t="str">
            <v>BW22</v>
          </cell>
          <cell r="I1703">
            <v>0</v>
          </cell>
        </row>
        <row r="1704">
          <cell r="A1704" t="str">
            <v>Centralia</v>
          </cell>
          <cell r="C1704" t="str">
            <v>BW22</v>
          </cell>
          <cell r="I1704">
            <v>0</v>
          </cell>
        </row>
        <row r="1705">
          <cell r="A1705" t="str">
            <v>Centralia</v>
          </cell>
          <cell r="C1705" t="str">
            <v>BW22</v>
          </cell>
          <cell r="I1705">
            <v>0</v>
          </cell>
        </row>
        <row r="1706">
          <cell r="A1706" t="str">
            <v>Centralia</v>
          </cell>
          <cell r="C1706" t="str">
            <v>BW22</v>
          </cell>
          <cell r="I1706">
            <v>0</v>
          </cell>
        </row>
        <row r="1707">
          <cell r="A1707" t="str">
            <v>Centralia</v>
          </cell>
          <cell r="C1707" t="str">
            <v>BW22</v>
          </cell>
          <cell r="I1707">
            <v>0</v>
          </cell>
        </row>
        <row r="1708">
          <cell r="A1708" t="str">
            <v>Centralia</v>
          </cell>
          <cell r="C1708" t="str">
            <v>BW22</v>
          </cell>
          <cell r="I1708">
            <v>0</v>
          </cell>
        </row>
        <row r="1709">
          <cell r="A1709" t="str">
            <v>Centralia</v>
          </cell>
          <cell r="C1709" t="str">
            <v>BW22</v>
          </cell>
          <cell r="I1709">
            <v>0</v>
          </cell>
        </row>
        <row r="1710">
          <cell r="A1710" t="str">
            <v>Centralia</v>
          </cell>
          <cell r="C1710" t="str">
            <v>BW22</v>
          </cell>
          <cell r="I1710">
            <v>0</v>
          </cell>
        </row>
        <row r="1711">
          <cell r="A1711" t="str">
            <v>Centralia</v>
          </cell>
          <cell r="C1711" t="str">
            <v>BW22</v>
          </cell>
          <cell r="I1711">
            <v>0</v>
          </cell>
        </row>
        <row r="1712">
          <cell r="A1712" t="str">
            <v>Centralia</v>
          </cell>
          <cell r="C1712" t="str">
            <v>BW22</v>
          </cell>
          <cell r="I1712">
            <v>0</v>
          </cell>
        </row>
        <row r="1713">
          <cell r="A1713" t="str">
            <v>Centralia</v>
          </cell>
          <cell r="C1713" t="str">
            <v>BW22</v>
          </cell>
          <cell r="I1713">
            <v>0</v>
          </cell>
        </row>
        <row r="1714">
          <cell r="A1714" t="str">
            <v>Centralia</v>
          </cell>
          <cell r="C1714" t="str">
            <v>BW22</v>
          </cell>
          <cell r="I1714">
            <v>0</v>
          </cell>
        </row>
        <row r="1715">
          <cell r="A1715" t="str">
            <v>Centralia</v>
          </cell>
          <cell r="C1715" t="str">
            <v>BW22</v>
          </cell>
          <cell r="I1715">
            <v>0</v>
          </cell>
        </row>
        <row r="1716">
          <cell r="A1716" t="str">
            <v>Centralia</v>
          </cell>
          <cell r="C1716" t="str">
            <v>BW22</v>
          </cell>
          <cell r="I1716">
            <v>0</v>
          </cell>
        </row>
        <row r="1717">
          <cell r="A1717" t="str">
            <v>Centralia</v>
          </cell>
          <cell r="C1717" t="str">
            <v>BW22</v>
          </cell>
          <cell r="I1717">
            <v>0</v>
          </cell>
        </row>
        <row r="1718">
          <cell r="A1718" t="str">
            <v>Centralia</v>
          </cell>
          <cell r="C1718" t="str">
            <v>BW22</v>
          </cell>
          <cell r="I1718">
            <v>0</v>
          </cell>
        </row>
        <row r="1719">
          <cell r="A1719" t="str">
            <v>Centralia</v>
          </cell>
          <cell r="C1719" t="str">
            <v>BW22</v>
          </cell>
          <cell r="I1719">
            <v>0</v>
          </cell>
        </row>
        <row r="1720">
          <cell r="A1720" t="str">
            <v>Centralia</v>
          </cell>
          <cell r="C1720" t="str">
            <v>BW22</v>
          </cell>
          <cell r="I1720">
            <v>0</v>
          </cell>
        </row>
        <row r="1721">
          <cell r="A1721" t="str">
            <v>Centralia</v>
          </cell>
          <cell r="C1721" t="str">
            <v>BW22</v>
          </cell>
          <cell r="I1721">
            <v>0</v>
          </cell>
        </row>
        <row r="1722">
          <cell r="A1722" t="str">
            <v>Centralia</v>
          </cell>
          <cell r="C1722" t="str">
            <v>BW22</v>
          </cell>
          <cell r="I1722">
            <v>0</v>
          </cell>
        </row>
        <row r="1723">
          <cell r="A1723" t="str">
            <v>Centralia</v>
          </cell>
          <cell r="C1723" t="str">
            <v>BW22</v>
          </cell>
          <cell r="I1723">
            <v>0</v>
          </cell>
        </row>
        <row r="1724">
          <cell r="A1724" t="str">
            <v>Centralia</v>
          </cell>
          <cell r="C1724" t="str">
            <v>BW22</v>
          </cell>
          <cell r="I1724">
            <v>0</v>
          </cell>
        </row>
        <row r="1725">
          <cell r="A1725" t="str">
            <v>Centralia</v>
          </cell>
          <cell r="C1725" t="str">
            <v>BW22</v>
          </cell>
          <cell r="I1725">
            <v>0</v>
          </cell>
        </row>
        <row r="1726">
          <cell r="A1726" t="str">
            <v>Centralia</v>
          </cell>
          <cell r="C1726" t="str">
            <v>BW22</v>
          </cell>
          <cell r="I1726">
            <v>0</v>
          </cell>
        </row>
        <row r="1727">
          <cell r="A1727" t="str">
            <v>Centralia</v>
          </cell>
          <cell r="C1727" t="str">
            <v>BW22</v>
          </cell>
          <cell r="I1727">
            <v>0</v>
          </cell>
        </row>
        <row r="1728">
          <cell r="A1728" t="str">
            <v>Centralia</v>
          </cell>
          <cell r="C1728" t="str">
            <v>BW22</v>
          </cell>
          <cell r="I1728">
            <v>0</v>
          </cell>
        </row>
        <row r="1729">
          <cell r="A1729" t="str">
            <v>Centralia</v>
          </cell>
          <cell r="C1729" t="str">
            <v>BW22</v>
          </cell>
          <cell r="I1729">
            <v>0</v>
          </cell>
        </row>
        <row r="1730">
          <cell r="A1730" t="str">
            <v>Centralia</v>
          </cell>
          <cell r="C1730" t="str">
            <v>BW22</v>
          </cell>
          <cell r="I1730">
            <v>0</v>
          </cell>
        </row>
        <row r="1731">
          <cell r="A1731" t="str">
            <v>Centralia</v>
          </cell>
          <cell r="C1731" t="str">
            <v>BW22</v>
          </cell>
          <cell r="I1731">
            <v>0</v>
          </cell>
        </row>
        <row r="1732">
          <cell r="A1732" t="str">
            <v>Centralia</v>
          </cell>
          <cell r="C1732" t="str">
            <v>BW22</v>
          </cell>
          <cell r="I1732">
            <v>0</v>
          </cell>
        </row>
        <row r="1733">
          <cell r="A1733" t="str">
            <v>Centralia</v>
          </cell>
          <cell r="C1733" t="str">
            <v>BW22</v>
          </cell>
          <cell r="I1733">
            <v>0</v>
          </cell>
        </row>
        <row r="1734">
          <cell r="A1734" t="str">
            <v>Centralia</v>
          </cell>
          <cell r="C1734" t="str">
            <v>BW22</v>
          </cell>
          <cell r="I1734">
            <v>0</v>
          </cell>
        </row>
        <row r="1735">
          <cell r="A1735" t="str">
            <v>Centralia</v>
          </cell>
          <cell r="C1735" t="str">
            <v>BW22</v>
          </cell>
          <cell r="I1735">
            <v>0</v>
          </cell>
        </row>
        <row r="1736">
          <cell r="A1736" t="str">
            <v>Centralia</v>
          </cell>
          <cell r="C1736" t="str">
            <v>BW22</v>
          </cell>
          <cell r="I1736">
            <v>0</v>
          </cell>
        </row>
        <row r="1737">
          <cell r="A1737" t="str">
            <v>Centralia</v>
          </cell>
          <cell r="C1737" t="str">
            <v>BW22</v>
          </cell>
          <cell r="I1737">
            <v>0</v>
          </cell>
        </row>
        <row r="1738">
          <cell r="A1738" t="str">
            <v>Centralia</v>
          </cell>
          <cell r="C1738" t="str">
            <v>BW22</v>
          </cell>
          <cell r="I1738">
            <v>0</v>
          </cell>
        </row>
        <row r="1739">
          <cell r="A1739" t="str">
            <v>Centralia</v>
          </cell>
          <cell r="C1739" t="str">
            <v>BW22</v>
          </cell>
          <cell r="I1739">
            <v>0</v>
          </cell>
        </row>
        <row r="1740">
          <cell r="A1740" t="str">
            <v>Centralia</v>
          </cell>
          <cell r="C1740" t="str">
            <v>BW22</v>
          </cell>
          <cell r="I1740">
            <v>0</v>
          </cell>
        </row>
        <row r="1741">
          <cell r="A1741" t="str">
            <v>Centralia</v>
          </cell>
          <cell r="C1741" t="str">
            <v>BW22</v>
          </cell>
          <cell r="I1741">
            <v>0</v>
          </cell>
        </row>
        <row r="1742">
          <cell r="A1742" t="str">
            <v>Centralia</v>
          </cell>
          <cell r="C1742" t="str">
            <v>BW22</v>
          </cell>
          <cell r="I1742">
            <v>0</v>
          </cell>
        </row>
        <row r="1743">
          <cell r="A1743" t="str">
            <v>Centralia</v>
          </cell>
          <cell r="C1743" t="str">
            <v>BW22</v>
          </cell>
          <cell r="I1743">
            <v>0</v>
          </cell>
        </row>
        <row r="1744">
          <cell r="A1744" t="str">
            <v>Centralia</v>
          </cell>
          <cell r="C1744" t="str">
            <v>BW22</v>
          </cell>
          <cell r="I1744">
            <v>0</v>
          </cell>
        </row>
        <row r="1745">
          <cell r="A1745" t="str">
            <v>Centralia</v>
          </cell>
          <cell r="C1745" t="str">
            <v>BW22</v>
          </cell>
          <cell r="I1745">
            <v>0</v>
          </cell>
        </row>
        <row r="1746">
          <cell r="A1746" t="str">
            <v>Centralia</v>
          </cell>
          <cell r="C1746" t="str">
            <v>BW22</v>
          </cell>
          <cell r="I1746">
            <v>0</v>
          </cell>
        </row>
        <row r="1747">
          <cell r="A1747" t="str">
            <v>Centralia</v>
          </cell>
          <cell r="C1747" t="str">
            <v>BW22</v>
          </cell>
          <cell r="I1747">
            <v>0</v>
          </cell>
        </row>
        <row r="1748">
          <cell r="A1748" t="str">
            <v>Centralia</v>
          </cell>
          <cell r="C1748" t="str">
            <v>BW22</v>
          </cell>
          <cell r="I1748">
            <v>0</v>
          </cell>
        </row>
        <row r="1749">
          <cell r="A1749" t="str">
            <v>Centralia</v>
          </cell>
          <cell r="C1749" t="str">
            <v>BW22</v>
          </cell>
          <cell r="I1749">
            <v>0</v>
          </cell>
        </row>
        <row r="1750">
          <cell r="A1750" t="str">
            <v>Centralia</v>
          </cell>
          <cell r="C1750" t="str">
            <v>BW22</v>
          </cell>
          <cell r="I1750">
            <v>0</v>
          </cell>
        </row>
        <row r="1751">
          <cell r="A1751" t="str">
            <v>Centralia</v>
          </cell>
          <cell r="C1751" t="str">
            <v>BW22</v>
          </cell>
          <cell r="I1751">
            <v>0</v>
          </cell>
        </row>
        <row r="1752">
          <cell r="A1752" t="str">
            <v>Centralia</v>
          </cell>
          <cell r="C1752" t="str">
            <v>BW22</v>
          </cell>
          <cell r="I1752">
            <v>0</v>
          </cell>
        </row>
        <row r="1753">
          <cell r="A1753" t="str">
            <v>Centralia</v>
          </cell>
          <cell r="C1753" t="str">
            <v>BW22</v>
          </cell>
          <cell r="I1753">
            <v>0</v>
          </cell>
        </row>
        <row r="1754">
          <cell r="A1754" t="str">
            <v>Centralia</v>
          </cell>
          <cell r="C1754" t="str">
            <v>BW22</v>
          </cell>
          <cell r="I1754">
            <v>0</v>
          </cell>
        </row>
        <row r="1755">
          <cell r="A1755" t="str">
            <v>Centralia</v>
          </cell>
          <cell r="C1755" t="str">
            <v>BW22</v>
          </cell>
          <cell r="I1755">
            <v>0</v>
          </cell>
        </row>
        <row r="1756">
          <cell r="A1756" t="str">
            <v>Centralia</v>
          </cell>
          <cell r="C1756" t="str">
            <v>BW22</v>
          </cell>
          <cell r="I1756">
            <v>0</v>
          </cell>
        </row>
        <row r="1757">
          <cell r="A1757" t="str">
            <v>Centralia</v>
          </cell>
          <cell r="C1757" t="str">
            <v>BW22</v>
          </cell>
          <cell r="I1757">
            <v>0</v>
          </cell>
        </row>
        <row r="1758">
          <cell r="A1758" t="str">
            <v>Centralia</v>
          </cell>
          <cell r="C1758" t="str">
            <v>BW22</v>
          </cell>
          <cell r="I1758">
            <v>0</v>
          </cell>
        </row>
        <row r="1759">
          <cell r="A1759" t="str">
            <v>Centralia</v>
          </cell>
          <cell r="C1759" t="str">
            <v>BW22</v>
          </cell>
          <cell r="I1759">
            <v>0</v>
          </cell>
        </row>
        <row r="1760">
          <cell r="A1760" t="str">
            <v>Centralia</v>
          </cell>
          <cell r="C1760" t="str">
            <v>BW22</v>
          </cell>
          <cell r="I1760">
            <v>0</v>
          </cell>
        </row>
        <row r="1761">
          <cell r="A1761" t="str">
            <v>Centralia</v>
          </cell>
          <cell r="C1761" t="str">
            <v>BW22</v>
          </cell>
          <cell r="I1761">
            <v>0</v>
          </cell>
        </row>
        <row r="1762">
          <cell r="A1762" t="str">
            <v>Centralia</v>
          </cell>
          <cell r="C1762" t="str">
            <v>BW22</v>
          </cell>
          <cell r="I1762">
            <v>0</v>
          </cell>
        </row>
        <row r="1763">
          <cell r="A1763" t="str">
            <v>Centralia</v>
          </cell>
          <cell r="C1763" t="str">
            <v>BW22</v>
          </cell>
          <cell r="I1763">
            <v>0</v>
          </cell>
        </row>
        <row r="1764">
          <cell r="A1764" t="str">
            <v>Centralia</v>
          </cell>
          <cell r="C1764" t="str">
            <v>BW22</v>
          </cell>
          <cell r="I1764">
            <v>0</v>
          </cell>
        </row>
        <row r="1765">
          <cell r="A1765" t="str">
            <v>Centralia</v>
          </cell>
          <cell r="C1765" t="str">
            <v>BW22</v>
          </cell>
          <cell r="I1765">
            <v>0</v>
          </cell>
        </row>
        <row r="1766">
          <cell r="A1766" t="str">
            <v>Centralia</v>
          </cell>
          <cell r="C1766" t="str">
            <v>BW22</v>
          </cell>
          <cell r="I1766">
            <v>0</v>
          </cell>
        </row>
        <row r="1767">
          <cell r="A1767" t="str">
            <v>Centralia</v>
          </cell>
          <cell r="C1767" t="str">
            <v>BW22</v>
          </cell>
          <cell r="I1767">
            <v>0</v>
          </cell>
        </row>
        <row r="1768">
          <cell r="A1768" t="str">
            <v>Centralia</v>
          </cell>
          <cell r="C1768" t="str">
            <v>BW22</v>
          </cell>
          <cell r="I1768">
            <v>0</v>
          </cell>
        </row>
        <row r="1769">
          <cell r="A1769" t="str">
            <v>Centralia</v>
          </cell>
          <cell r="C1769" t="str">
            <v>BW22</v>
          </cell>
          <cell r="I1769">
            <v>0</v>
          </cell>
        </row>
        <row r="1770">
          <cell r="A1770" t="str">
            <v>Centralia</v>
          </cell>
          <cell r="C1770" t="str">
            <v>BW22</v>
          </cell>
          <cell r="I1770">
            <v>0</v>
          </cell>
        </row>
        <row r="1771">
          <cell r="A1771" t="str">
            <v>Centralia</v>
          </cell>
          <cell r="C1771" t="str">
            <v>BW22</v>
          </cell>
          <cell r="I1771">
            <v>0</v>
          </cell>
        </row>
        <row r="1772">
          <cell r="A1772" t="str">
            <v>Centralia</v>
          </cell>
          <cell r="C1772" t="str">
            <v>BW22</v>
          </cell>
          <cell r="I1772">
            <v>0</v>
          </cell>
        </row>
        <row r="1773">
          <cell r="A1773" t="str">
            <v>Centralia</v>
          </cell>
          <cell r="C1773" t="str">
            <v>BW22</v>
          </cell>
          <cell r="I1773">
            <v>0</v>
          </cell>
        </row>
        <row r="1774">
          <cell r="A1774" t="str">
            <v>Centralia</v>
          </cell>
          <cell r="C1774" t="str">
            <v>BW22</v>
          </cell>
          <cell r="I1774">
            <v>0</v>
          </cell>
        </row>
        <row r="1775">
          <cell r="A1775" t="str">
            <v>Centralia</v>
          </cell>
          <cell r="C1775" t="str">
            <v>BW22</v>
          </cell>
          <cell r="I1775">
            <v>0</v>
          </cell>
        </row>
        <row r="1776">
          <cell r="A1776" t="str">
            <v>Centralia</v>
          </cell>
          <cell r="C1776" t="str">
            <v>BW22</v>
          </cell>
          <cell r="I1776">
            <v>0</v>
          </cell>
        </row>
        <row r="1777">
          <cell r="A1777" t="str">
            <v>Centralia</v>
          </cell>
          <cell r="C1777" t="str">
            <v>BW22</v>
          </cell>
          <cell r="I1777">
            <v>0</v>
          </cell>
        </row>
        <row r="1778">
          <cell r="A1778" t="str">
            <v>Centralia</v>
          </cell>
          <cell r="C1778" t="str">
            <v>BW22</v>
          </cell>
          <cell r="I1778">
            <v>0</v>
          </cell>
        </row>
        <row r="1779">
          <cell r="A1779" t="str">
            <v>Centralia</v>
          </cell>
          <cell r="C1779" t="str">
            <v>BW22</v>
          </cell>
          <cell r="I1779">
            <v>0</v>
          </cell>
        </row>
        <row r="1780">
          <cell r="A1780" t="str">
            <v>Centralia</v>
          </cell>
          <cell r="C1780" t="str">
            <v>BW22</v>
          </cell>
          <cell r="I1780">
            <v>0</v>
          </cell>
        </row>
        <row r="1781">
          <cell r="A1781" t="str">
            <v>Centralia</v>
          </cell>
          <cell r="C1781" t="str">
            <v>BW22</v>
          </cell>
          <cell r="I1781">
            <v>0</v>
          </cell>
        </row>
        <row r="1782">
          <cell r="A1782" t="str">
            <v>Centralia</v>
          </cell>
          <cell r="C1782" t="str">
            <v>BW22</v>
          </cell>
          <cell r="I1782">
            <v>0</v>
          </cell>
        </row>
        <row r="1783">
          <cell r="A1783" t="str">
            <v>Centralia</v>
          </cell>
          <cell r="C1783" t="str">
            <v>BW22</v>
          </cell>
          <cell r="I1783">
            <v>0</v>
          </cell>
        </row>
        <row r="1784">
          <cell r="A1784" t="str">
            <v>Centralia</v>
          </cell>
          <cell r="C1784" t="str">
            <v>BW22</v>
          </cell>
          <cell r="I1784">
            <v>0</v>
          </cell>
        </row>
        <row r="1785">
          <cell r="A1785" t="str">
            <v>Centralia</v>
          </cell>
          <cell r="C1785" t="str">
            <v>BW22</v>
          </cell>
          <cell r="I1785">
            <v>0</v>
          </cell>
        </row>
        <row r="1786">
          <cell r="A1786" t="str">
            <v>Centralia</v>
          </cell>
          <cell r="C1786" t="str">
            <v>BW22</v>
          </cell>
          <cell r="I1786">
            <v>0</v>
          </cell>
        </row>
        <row r="1787">
          <cell r="A1787" t="str">
            <v>Centralia</v>
          </cell>
          <cell r="C1787" t="str">
            <v>BW22</v>
          </cell>
          <cell r="I1787">
            <v>0</v>
          </cell>
        </row>
        <row r="1788">
          <cell r="A1788" t="str">
            <v>Centralia</v>
          </cell>
          <cell r="C1788" t="str">
            <v>BW22</v>
          </cell>
          <cell r="I1788">
            <v>0</v>
          </cell>
        </row>
        <row r="1789">
          <cell r="A1789" t="str">
            <v>Centralia</v>
          </cell>
          <cell r="C1789" t="str">
            <v>BW22</v>
          </cell>
          <cell r="I1789">
            <v>0</v>
          </cell>
        </row>
        <row r="1790">
          <cell r="A1790" t="str">
            <v>Centralia</v>
          </cell>
          <cell r="C1790" t="str">
            <v>BW22</v>
          </cell>
          <cell r="I1790">
            <v>0</v>
          </cell>
        </row>
        <row r="1791">
          <cell r="A1791" t="str">
            <v>Centralia</v>
          </cell>
          <cell r="C1791" t="str">
            <v>BW22</v>
          </cell>
          <cell r="I1791">
            <v>0</v>
          </cell>
        </row>
        <row r="1792">
          <cell r="A1792" t="str">
            <v>Centralia</v>
          </cell>
          <cell r="C1792" t="str">
            <v>BW22</v>
          </cell>
          <cell r="I1792">
            <v>0</v>
          </cell>
        </row>
        <row r="1793">
          <cell r="A1793" t="str">
            <v>Centralia</v>
          </cell>
          <cell r="C1793" t="str">
            <v>BW22</v>
          </cell>
          <cell r="I1793">
            <v>0</v>
          </cell>
        </row>
        <row r="1794">
          <cell r="A1794" t="str">
            <v>Centralia</v>
          </cell>
          <cell r="C1794" t="str">
            <v>BW22</v>
          </cell>
          <cell r="I1794">
            <v>0</v>
          </cell>
        </row>
        <row r="1795">
          <cell r="A1795" t="str">
            <v>Centralia</v>
          </cell>
          <cell r="C1795" t="str">
            <v>BW22</v>
          </cell>
          <cell r="I1795">
            <v>0</v>
          </cell>
        </row>
        <row r="1796">
          <cell r="A1796" t="str">
            <v>Centralia</v>
          </cell>
          <cell r="C1796" t="str">
            <v>BW22</v>
          </cell>
          <cell r="I1796">
            <v>0</v>
          </cell>
        </row>
        <row r="1797">
          <cell r="A1797" t="str">
            <v>Centralia</v>
          </cell>
          <cell r="C1797" t="str">
            <v>BW22</v>
          </cell>
          <cell r="I1797">
            <v>0</v>
          </cell>
        </row>
        <row r="1798">
          <cell r="A1798" t="str">
            <v>Centralia</v>
          </cell>
          <cell r="C1798" t="str">
            <v>BW22</v>
          </cell>
          <cell r="I1798">
            <v>0</v>
          </cell>
        </row>
        <row r="1799">
          <cell r="A1799" t="str">
            <v>Centralia</v>
          </cell>
          <cell r="C1799" t="str">
            <v>BW22</v>
          </cell>
          <cell r="I1799">
            <v>0</v>
          </cell>
        </row>
        <row r="1800">
          <cell r="A1800" t="str">
            <v>Centralia</v>
          </cell>
          <cell r="C1800" t="str">
            <v>BW22</v>
          </cell>
          <cell r="I1800">
            <v>0</v>
          </cell>
        </row>
        <row r="1801">
          <cell r="A1801" t="str">
            <v>Centralia</v>
          </cell>
          <cell r="C1801" t="str">
            <v>BW22</v>
          </cell>
          <cell r="I1801">
            <v>0</v>
          </cell>
        </row>
        <row r="1802">
          <cell r="A1802" t="str">
            <v>Centralia</v>
          </cell>
          <cell r="C1802" t="str">
            <v>BW22</v>
          </cell>
          <cell r="I1802">
            <v>0</v>
          </cell>
        </row>
        <row r="1803">
          <cell r="A1803" t="str">
            <v>Centralia</v>
          </cell>
          <cell r="C1803" t="str">
            <v>BW22</v>
          </cell>
          <cell r="I1803">
            <v>0</v>
          </cell>
        </row>
        <row r="1804">
          <cell r="A1804" t="str">
            <v>Centralia</v>
          </cell>
          <cell r="C1804" t="str">
            <v>BW22</v>
          </cell>
          <cell r="I1804">
            <v>0</v>
          </cell>
        </row>
        <row r="1805">
          <cell r="A1805" t="str">
            <v>Centralia</v>
          </cell>
          <cell r="C1805" t="str">
            <v>BW22</v>
          </cell>
          <cell r="I1805">
            <v>0</v>
          </cell>
        </row>
        <row r="1806">
          <cell r="A1806" t="str">
            <v>Centralia</v>
          </cell>
          <cell r="C1806" t="str">
            <v>BW22</v>
          </cell>
          <cell r="I1806">
            <v>0</v>
          </cell>
        </row>
        <row r="1807">
          <cell r="A1807" t="str">
            <v>Centralia</v>
          </cell>
          <cell r="C1807" t="str">
            <v>BW22</v>
          </cell>
          <cell r="I1807">
            <v>0</v>
          </cell>
        </row>
        <row r="1808">
          <cell r="A1808" t="str">
            <v>Centralia</v>
          </cell>
          <cell r="C1808" t="str">
            <v>BW22</v>
          </cell>
          <cell r="I1808">
            <v>0</v>
          </cell>
        </row>
        <row r="1809">
          <cell r="A1809" t="str">
            <v>Centralia</v>
          </cell>
          <cell r="C1809" t="str">
            <v>BW22</v>
          </cell>
          <cell r="I1809">
            <v>0</v>
          </cell>
        </row>
        <row r="1810">
          <cell r="A1810" t="str">
            <v>Centralia</v>
          </cell>
          <cell r="C1810" t="str">
            <v>BW22</v>
          </cell>
          <cell r="I1810">
            <v>0</v>
          </cell>
        </row>
        <row r="1811">
          <cell r="A1811" t="str">
            <v>Centralia</v>
          </cell>
          <cell r="C1811" t="str">
            <v>BW22</v>
          </cell>
          <cell r="I1811">
            <v>0</v>
          </cell>
        </row>
        <row r="1812">
          <cell r="A1812" t="str">
            <v>Centralia</v>
          </cell>
          <cell r="C1812" t="str">
            <v>BW22</v>
          </cell>
          <cell r="I1812">
            <v>0</v>
          </cell>
        </row>
        <row r="1813">
          <cell r="A1813" t="str">
            <v>Centralia</v>
          </cell>
          <cell r="C1813" t="str">
            <v>BW22</v>
          </cell>
          <cell r="I1813">
            <v>0</v>
          </cell>
        </row>
        <row r="1814">
          <cell r="A1814" t="str">
            <v>Centralia</v>
          </cell>
          <cell r="C1814" t="str">
            <v>BW22</v>
          </cell>
          <cell r="I1814">
            <v>0</v>
          </cell>
        </row>
        <row r="1815">
          <cell r="A1815" t="str">
            <v>Centralia</v>
          </cell>
          <cell r="C1815" t="str">
            <v>BW22</v>
          </cell>
          <cell r="I1815">
            <v>0</v>
          </cell>
        </row>
        <row r="1816">
          <cell r="A1816" t="str">
            <v>Centralia</v>
          </cell>
          <cell r="C1816" t="str">
            <v>BW22</v>
          </cell>
          <cell r="I1816">
            <v>0</v>
          </cell>
        </row>
        <row r="1817">
          <cell r="A1817" t="str">
            <v>Centralia</v>
          </cell>
          <cell r="C1817" t="str">
            <v>BW22</v>
          </cell>
          <cell r="I1817">
            <v>0</v>
          </cell>
        </row>
        <row r="1818">
          <cell r="A1818" t="str">
            <v>Centralia</v>
          </cell>
          <cell r="C1818" t="str">
            <v>BW22</v>
          </cell>
          <cell r="I1818">
            <v>0</v>
          </cell>
        </row>
        <row r="1819">
          <cell r="A1819" t="str">
            <v>Centralia</v>
          </cell>
          <cell r="C1819" t="str">
            <v>BW22</v>
          </cell>
          <cell r="I1819">
            <v>0</v>
          </cell>
        </row>
        <row r="1820">
          <cell r="A1820" t="str">
            <v>Centralia</v>
          </cell>
          <cell r="C1820" t="str">
            <v>BW22</v>
          </cell>
          <cell r="I1820">
            <v>0</v>
          </cell>
        </row>
        <row r="1821">
          <cell r="A1821" t="str">
            <v>Centralia</v>
          </cell>
          <cell r="C1821" t="str">
            <v>BW22</v>
          </cell>
          <cell r="I1821">
            <v>0</v>
          </cell>
        </row>
        <row r="1822">
          <cell r="A1822" t="str">
            <v>Centralia</v>
          </cell>
          <cell r="C1822" t="str">
            <v>BW22</v>
          </cell>
          <cell r="I1822">
            <v>0</v>
          </cell>
        </row>
        <row r="1823">
          <cell r="A1823" t="str">
            <v>Centralia</v>
          </cell>
          <cell r="C1823" t="str">
            <v>BW22</v>
          </cell>
          <cell r="I1823">
            <v>0</v>
          </cell>
        </row>
        <row r="1824">
          <cell r="A1824" t="str">
            <v>Centralia</v>
          </cell>
          <cell r="C1824" t="str">
            <v>BW22</v>
          </cell>
          <cell r="I1824">
            <v>0</v>
          </cell>
        </row>
        <row r="1825">
          <cell r="A1825" t="str">
            <v>Centralia</v>
          </cell>
          <cell r="C1825" t="str">
            <v>BW22</v>
          </cell>
          <cell r="I1825">
            <v>0</v>
          </cell>
        </row>
        <row r="1826">
          <cell r="A1826" t="str">
            <v>Centralia</v>
          </cell>
          <cell r="C1826" t="str">
            <v>BW22</v>
          </cell>
          <cell r="I1826">
            <v>0</v>
          </cell>
        </row>
        <row r="1827">
          <cell r="A1827" t="str">
            <v>Centralia</v>
          </cell>
          <cell r="C1827" t="str">
            <v>BW22</v>
          </cell>
          <cell r="I1827">
            <v>0</v>
          </cell>
        </row>
        <row r="1828">
          <cell r="A1828" t="str">
            <v>Centralia</v>
          </cell>
          <cell r="C1828" t="str">
            <v>BW22</v>
          </cell>
          <cell r="I1828">
            <v>0</v>
          </cell>
        </row>
        <row r="1829">
          <cell r="A1829" t="str">
            <v>Centralia</v>
          </cell>
          <cell r="C1829" t="str">
            <v>BW22</v>
          </cell>
          <cell r="I1829">
            <v>0</v>
          </cell>
        </row>
        <row r="1830">
          <cell r="A1830" t="str">
            <v>Centralia</v>
          </cell>
          <cell r="C1830" t="str">
            <v>BW22</v>
          </cell>
          <cell r="I1830">
            <v>0</v>
          </cell>
        </row>
        <row r="1831">
          <cell r="A1831" t="str">
            <v>Centralia</v>
          </cell>
          <cell r="C1831" t="str">
            <v>BW22</v>
          </cell>
          <cell r="I1831">
            <v>0</v>
          </cell>
        </row>
        <row r="1832">
          <cell r="A1832" t="str">
            <v>Centralia</v>
          </cell>
          <cell r="C1832" t="str">
            <v>BW22</v>
          </cell>
          <cell r="I1832">
            <v>0</v>
          </cell>
        </row>
        <row r="1833">
          <cell r="A1833" t="str">
            <v>Centralia</v>
          </cell>
          <cell r="C1833" t="str">
            <v>BW22</v>
          </cell>
          <cell r="I1833">
            <v>0</v>
          </cell>
        </row>
        <row r="1834">
          <cell r="A1834" t="str">
            <v>Centralia</v>
          </cell>
          <cell r="C1834" t="str">
            <v>BW22</v>
          </cell>
        </row>
        <row r="1835">
          <cell r="A1835" t="str">
            <v>Centralia</v>
          </cell>
          <cell r="C1835" t="str">
            <v>BW22</v>
          </cell>
        </row>
        <row r="1836">
          <cell r="A1836" t="str">
            <v>Centralia</v>
          </cell>
          <cell r="C1836" t="str">
            <v>BW22</v>
          </cell>
        </row>
        <row r="1837">
          <cell r="A1837" t="str">
            <v>Centralia</v>
          </cell>
          <cell r="C1837" t="str">
            <v>BW22</v>
          </cell>
        </row>
        <row r="1838">
          <cell r="A1838" t="str">
            <v>Centralia</v>
          </cell>
          <cell r="C1838" t="str">
            <v>BW22</v>
          </cell>
        </row>
        <row r="1839">
          <cell r="A1839" t="str">
            <v>Centralia</v>
          </cell>
          <cell r="C1839" t="str">
            <v>BW22</v>
          </cell>
        </row>
        <row r="1840">
          <cell r="A1840" t="str">
            <v>Centralia</v>
          </cell>
          <cell r="C1840" t="str">
            <v>BW22</v>
          </cell>
        </row>
        <row r="1841">
          <cell r="A1841" t="str">
            <v>Centralia</v>
          </cell>
          <cell r="C1841" t="str">
            <v>BW22</v>
          </cell>
        </row>
        <row r="1842">
          <cell r="A1842" t="str">
            <v>Centralia</v>
          </cell>
          <cell r="C1842" t="str">
            <v>BW22</v>
          </cell>
        </row>
        <row r="1843">
          <cell r="A1843" t="str">
            <v>Centralia</v>
          </cell>
          <cell r="C1843" t="str">
            <v>BW22</v>
          </cell>
        </row>
        <row r="1844">
          <cell r="A1844" t="str">
            <v>Centralia</v>
          </cell>
          <cell r="C1844" t="str">
            <v>BW22</v>
          </cell>
        </row>
        <row r="1845">
          <cell r="A1845" t="str">
            <v>Centralia</v>
          </cell>
          <cell r="C1845" t="str">
            <v>BW22</v>
          </cell>
        </row>
        <row r="1846">
          <cell r="A1846" t="str">
            <v>Centralia</v>
          </cell>
          <cell r="C1846" t="str">
            <v>BW22</v>
          </cell>
        </row>
        <row r="1847">
          <cell r="A1847" t="str">
            <v>Centralia</v>
          </cell>
          <cell r="C1847" t="str">
            <v>BW22</v>
          </cell>
        </row>
        <row r="1848">
          <cell r="A1848" t="str">
            <v>Centralia</v>
          </cell>
          <cell r="C1848" t="str">
            <v>BW22</v>
          </cell>
        </row>
        <row r="1849">
          <cell r="A1849" t="str">
            <v>Centralia</v>
          </cell>
          <cell r="C1849" t="str">
            <v>BW22</v>
          </cell>
        </row>
        <row r="1850">
          <cell r="A1850" t="str">
            <v>Centralia</v>
          </cell>
          <cell r="C1850" t="str">
            <v>BW22</v>
          </cell>
        </row>
        <row r="1851">
          <cell r="A1851" t="str">
            <v>Centralia</v>
          </cell>
          <cell r="C1851" t="str">
            <v>BW22</v>
          </cell>
        </row>
        <row r="1852">
          <cell r="A1852" t="str">
            <v>Centralia</v>
          </cell>
          <cell r="C1852" t="str">
            <v>BW22</v>
          </cell>
        </row>
        <row r="1853">
          <cell r="A1853" t="str">
            <v>Centralia</v>
          </cell>
          <cell r="C1853" t="str">
            <v>BW22</v>
          </cell>
        </row>
        <row r="1854">
          <cell r="A1854" t="str">
            <v>Centralia</v>
          </cell>
          <cell r="C1854" t="str">
            <v>BW22</v>
          </cell>
        </row>
        <row r="1855">
          <cell r="A1855" t="str">
            <v>Centralia</v>
          </cell>
          <cell r="C1855" t="str">
            <v>BW22</v>
          </cell>
        </row>
        <row r="1856">
          <cell r="A1856" t="str">
            <v>Centralia</v>
          </cell>
          <cell r="C1856" t="str">
            <v>BW22</v>
          </cell>
        </row>
        <row r="1857">
          <cell r="A1857" t="str">
            <v>Centralia</v>
          </cell>
          <cell r="C1857" t="str">
            <v>BW22</v>
          </cell>
        </row>
        <row r="1858">
          <cell r="A1858" t="str">
            <v>Centralia</v>
          </cell>
          <cell r="C1858" t="str">
            <v>BW22</v>
          </cell>
        </row>
        <row r="1859">
          <cell r="A1859" t="str">
            <v>Centralia</v>
          </cell>
          <cell r="C1859" t="str">
            <v>BW22</v>
          </cell>
        </row>
        <row r="1860">
          <cell r="A1860" t="str">
            <v>Centralia</v>
          </cell>
          <cell r="C1860" t="str">
            <v>BW22</v>
          </cell>
        </row>
        <row r="1861">
          <cell r="A1861" t="str">
            <v>Centralia</v>
          </cell>
          <cell r="C1861" t="str">
            <v>BW22</v>
          </cell>
        </row>
        <row r="1862">
          <cell r="A1862" t="str">
            <v>Centralia</v>
          </cell>
          <cell r="C1862" t="str">
            <v>BW22</v>
          </cell>
        </row>
        <row r="1863">
          <cell r="A1863" t="str">
            <v>Centralia</v>
          </cell>
          <cell r="C1863" t="str">
            <v>BW22</v>
          </cell>
        </row>
        <row r="1864">
          <cell r="A1864" t="str">
            <v>Centralia</v>
          </cell>
          <cell r="C1864" t="str">
            <v>BW22</v>
          </cell>
        </row>
        <row r="1865">
          <cell r="A1865" t="str">
            <v>Centralia</v>
          </cell>
          <cell r="C1865" t="str">
            <v>BW22</v>
          </cell>
        </row>
        <row r="1866">
          <cell r="A1866" t="str">
            <v>Centralia</v>
          </cell>
          <cell r="C1866" t="str">
            <v>BW22</v>
          </cell>
        </row>
        <row r="1867">
          <cell r="A1867" t="str">
            <v>Centralia</v>
          </cell>
          <cell r="C1867" t="str">
            <v>BW22</v>
          </cell>
        </row>
        <row r="1868">
          <cell r="A1868" t="str">
            <v>Centralia</v>
          </cell>
          <cell r="C1868" t="str">
            <v>BW22</v>
          </cell>
        </row>
        <row r="1869">
          <cell r="A1869" t="str">
            <v>Centralia</v>
          </cell>
          <cell r="C1869" t="str">
            <v>BW22</v>
          </cell>
        </row>
        <row r="1870">
          <cell r="A1870" t="str">
            <v>Centralia</v>
          </cell>
          <cell r="C1870" t="str">
            <v>BW22</v>
          </cell>
        </row>
        <row r="1871">
          <cell r="A1871" t="str">
            <v>Centralia</v>
          </cell>
          <cell r="C1871" t="str">
            <v>BW22</v>
          </cell>
        </row>
        <row r="1872">
          <cell r="A1872" t="str">
            <v>Centralia</v>
          </cell>
          <cell r="C1872" t="str">
            <v>BW22</v>
          </cell>
        </row>
        <row r="1873">
          <cell r="A1873" t="str">
            <v>Centralia</v>
          </cell>
          <cell r="C1873" t="str">
            <v>BW22</v>
          </cell>
        </row>
        <row r="1874">
          <cell r="A1874" t="str">
            <v>Centralia</v>
          </cell>
          <cell r="C1874" t="str">
            <v>BW22</v>
          </cell>
        </row>
        <row r="1875">
          <cell r="A1875" t="str">
            <v>Centralia</v>
          </cell>
          <cell r="C1875" t="str">
            <v>BW22</v>
          </cell>
        </row>
        <row r="1876">
          <cell r="A1876" t="str">
            <v>Centralia</v>
          </cell>
          <cell r="C1876" t="str">
            <v>BW22</v>
          </cell>
        </row>
        <row r="1877">
          <cell r="A1877" t="str">
            <v>Centralia</v>
          </cell>
          <cell r="C1877" t="str">
            <v>BW22</v>
          </cell>
        </row>
        <row r="1878">
          <cell r="A1878" t="str">
            <v>Centralia</v>
          </cell>
          <cell r="C1878" t="str">
            <v>BW22</v>
          </cell>
        </row>
        <row r="1879">
          <cell r="A1879" t="str">
            <v>Centralia</v>
          </cell>
          <cell r="C1879" t="str">
            <v>BW22</v>
          </cell>
        </row>
        <row r="1880">
          <cell r="A1880" t="str">
            <v>Centralia</v>
          </cell>
          <cell r="C1880" t="str">
            <v>BW22</v>
          </cell>
        </row>
        <row r="1881">
          <cell r="A1881" t="str">
            <v>Centralia</v>
          </cell>
          <cell r="C1881" t="str">
            <v>BW22</v>
          </cell>
        </row>
        <row r="1882">
          <cell r="A1882" t="str">
            <v>Centralia</v>
          </cell>
          <cell r="C1882" t="str">
            <v>BW22</v>
          </cell>
        </row>
        <row r="1883">
          <cell r="A1883" t="str">
            <v>Centralia</v>
          </cell>
          <cell r="C1883" t="str">
            <v>BW22</v>
          </cell>
        </row>
        <row r="1884">
          <cell r="A1884" t="str">
            <v>Centralia</v>
          </cell>
          <cell r="C1884" t="str">
            <v>BW22</v>
          </cell>
        </row>
        <row r="1885">
          <cell r="A1885" t="str">
            <v>Centralia</v>
          </cell>
          <cell r="C1885" t="str">
            <v>BW22</v>
          </cell>
        </row>
        <row r="1886">
          <cell r="A1886" t="str">
            <v>Centralia</v>
          </cell>
          <cell r="C1886" t="str">
            <v>BW22</v>
          </cell>
        </row>
        <row r="1887">
          <cell r="A1887" t="str">
            <v>Centralia</v>
          </cell>
          <cell r="C1887" t="str">
            <v>BW22</v>
          </cell>
        </row>
        <row r="1888">
          <cell r="A1888" t="str">
            <v>Centralia</v>
          </cell>
          <cell r="C1888" t="str">
            <v>BW22</v>
          </cell>
        </row>
        <row r="1889">
          <cell r="A1889" t="str">
            <v>Centralia</v>
          </cell>
          <cell r="C1889" t="str">
            <v>BW22</v>
          </cell>
        </row>
        <row r="1890">
          <cell r="A1890" t="str">
            <v>Centralia</v>
          </cell>
          <cell r="C1890" t="str">
            <v>BW22</v>
          </cell>
        </row>
        <row r="1891">
          <cell r="A1891" t="str">
            <v>Centralia</v>
          </cell>
          <cell r="C1891" t="str">
            <v>BW22</v>
          </cell>
        </row>
        <row r="1892">
          <cell r="A1892" t="str">
            <v>Centralia</v>
          </cell>
          <cell r="C1892" t="str">
            <v>BW22</v>
          </cell>
        </row>
        <row r="1893">
          <cell r="A1893" t="str">
            <v>Centralia</v>
          </cell>
          <cell r="C1893" t="str">
            <v>BW22</v>
          </cell>
        </row>
        <row r="1894">
          <cell r="A1894" t="str">
            <v>Centralia</v>
          </cell>
          <cell r="C1894" t="str">
            <v>BW22</v>
          </cell>
        </row>
        <row r="1895">
          <cell r="A1895" t="str">
            <v>Centralia</v>
          </cell>
          <cell r="C1895" t="str">
            <v>BW22</v>
          </cell>
        </row>
        <row r="1896">
          <cell r="A1896" t="str">
            <v>Centralia</v>
          </cell>
          <cell r="C1896" t="str">
            <v>BW22</v>
          </cell>
        </row>
        <row r="1897">
          <cell r="A1897" t="str">
            <v>Centralia</v>
          </cell>
          <cell r="C1897" t="str">
            <v>BW22</v>
          </cell>
        </row>
        <row r="1898">
          <cell r="A1898" t="str">
            <v>Centralia</v>
          </cell>
          <cell r="C1898" t="str">
            <v>BW22</v>
          </cell>
        </row>
        <row r="1899">
          <cell r="A1899" t="str">
            <v>Centralia</v>
          </cell>
          <cell r="C1899" t="str">
            <v>BW22</v>
          </cell>
        </row>
        <row r="1900">
          <cell r="A1900" t="str">
            <v>Centralia</v>
          </cell>
          <cell r="C1900" t="str">
            <v>BW22</v>
          </cell>
        </row>
        <row r="1901">
          <cell r="A1901" t="str">
            <v>Centralia</v>
          </cell>
          <cell r="C1901" t="str">
            <v>BW22</v>
          </cell>
        </row>
        <row r="1902">
          <cell r="A1902" t="str">
            <v>Centralia</v>
          </cell>
          <cell r="C1902" t="str">
            <v>BW22</v>
          </cell>
        </row>
        <row r="1903">
          <cell r="A1903" t="str">
            <v>Centralia</v>
          </cell>
          <cell r="C1903" t="str">
            <v>BW22</v>
          </cell>
        </row>
        <row r="1904">
          <cell r="A1904" t="str">
            <v>Centralia</v>
          </cell>
          <cell r="C1904" t="str">
            <v>BW22</v>
          </cell>
        </row>
        <row r="1905">
          <cell r="A1905" t="str">
            <v>Centralia</v>
          </cell>
          <cell r="C1905" t="str">
            <v>BW22</v>
          </cell>
        </row>
        <row r="1906">
          <cell r="A1906" t="str">
            <v>Centralia</v>
          </cell>
          <cell r="C1906" t="str">
            <v>BW22</v>
          </cell>
        </row>
        <row r="1907">
          <cell r="A1907" t="str">
            <v>Centralia</v>
          </cell>
          <cell r="C1907" t="str">
            <v>BW22</v>
          </cell>
        </row>
        <row r="1908">
          <cell r="A1908" t="str">
            <v>Centralia</v>
          </cell>
          <cell r="C1908" t="str">
            <v>BW22</v>
          </cell>
        </row>
        <row r="1909">
          <cell r="A1909" t="str">
            <v>Centralia</v>
          </cell>
          <cell r="C1909" t="str">
            <v>BW22</v>
          </cell>
        </row>
        <row r="1910">
          <cell r="A1910" t="str">
            <v>Centralia</v>
          </cell>
          <cell r="C1910" t="str">
            <v>BW22</v>
          </cell>
        </row>
        <row r="1911">
          <cell r="A1911" t="str">
            <v>Centralia</v>
          </cell>
          <cell r="C1911" t="str">
            <v>BW22</v>
          </cell>
        </row>
        <row r="1912">
          <cell r="A1912" t="str">
            <v>Centralia</v>
          </cell>
          <cell r="C1912" t="str">
            <v>BW22</v>
          </cell>
        </row>
        <row r="1913">
          <cell r="A1913" t="str">
            <v>Centralia</v>
          </cell>
          <cell r="C1913" t="str">
            <v>BW22</v>
          </cell>
        </row>
        <row r="1914">
          <cell r="A1914" t="str">
            <v>Centralia</v>
          </cell>
          <cell r="C1914" t="str">
            <v>BW22</v>
          </cell>
        </row>
        <row r="1915">
          <cell r="A1915" t="str">
            <v>Centralia</v>
          </cell>
          <cell r="C1915" t="str">
            <v>BW22</v>
          </cell>
        </row>
        <row r="1916">
          <cell r="A1916" t="str">
            <v>Centralia</v>
          </cell>
          <cell r="C1916" t="str">
            <v>BW22</v>
          </cell>
        </row>
        <row r="1917">
          <cell r="A1917" t="str">
            <v>Centralia</v>
          </cell>
          <cell r="C1917" t="str">
            <v>BW22</v>
          </cell>
        </row>
        <row r="1918">
          <cell r="A1918" t="str">
            <v>Centralia</v>
          </cell>
          <cell r="C1918" t="str">
            <v>BW22</v>
          </cell>
        </row>
        <row r="1919">
          <cell r="A1919" t="str">
            <v>Centralia</v>
          </cell>
          <cell r="C1919" t="str">
            <v>BW22</v>
          </cell>
        </row>
        <row r="1920">
          <cell r="A1920" t="str">
            <v>Centralia</v>
          </cell>
          <cell r="C1920" t="str">
            <v>BW22</v>
          </cell>
        </row>
        <row r="1921">
          <cell r="A1921" t="str">
            <v>Centralia</v>
          </cell>
          <cell r="C1921" t="str">
            <v>BW22</v>
          </cell>
        </row>
        <row r="1922">
          <cell r="A1922" t="str">
            <v>R M Schahfer Generating Station</v>
          </cell>
          <cell r="C1922">
            <v>17</v>
          </cell>
          <cell r="I1922">
            <v>0</v>
          </cell>
        </row>
        <row r="1923">
          <cell r="A1923" t="str">
            <v>R M Schahfer Generating Station</v>
          </cell>
          <cell r="C1923">
            <v>17</v>
          </cell>
          <cell r="I1923">
            <v>0</v>
          </cell>
        </row>
        <row r="1924">
          <cell r="A1924" t="str">
            <v>R M Schahfer Generating Station</v>
          </cell>
          <cell r="C1924">
            <v>17</v>
          </cell>
          <cell r="I1924">
            <v>0</v>
          </cell>
        </row>
        <row r="1925">
          <cell r="A1925" t="str">
            <v>R M Schahfer Generating Station</v>
          </cell>
          <cell r="C1925">
            <v>17</v>
          </cell>
          <cell r="I1925">
            <v>14.27</v>
          </cell>
          <cell r="J1925">
            <v>7.4999999999999997E-2</v>
          </cell>
          <cell r="K1925">
            <v>232.9</v>
          </cell>
          <cell r="L1925">
            <v>5.8999999999999997E-2</v>
          </cell>
        </row>
        <row r="1926">
          <cell r="A1926" t="str">
            <v>R M Schahfer Generating Station</v>
          </cell>
          <cell r="C1926">
            <v>17</v>
          </cell>
          <cell r="I1926">
            <v>24</v>
          </cell>
          <cell r="J1926">
            <v>0.996</v>
          </cell>
          <cell r="K1926">
            <v>4361.5</v>
          </cell>
          <cell r="L1926">
            <v>3.7410000000000001</v>
          </cell>
        </row>
        <row r="1927">
          <cell r="A1927" t="str">
            <v>R M Schahfer Generating Station</v>
          </cell>
          <cell r="C1927">
            <v>17</v>
          </cell>
          <cell r="I1927">
            <v>24</v>
          </cell>
          <cell r="J1927">
            <v>0.32300000000000001</v>
          </cell>
          <cell r="K1927">
            <v>4558</v>
          </cell>
          <cell r="L1927">
            <v>3.6120000000000001</v>
          </cell>
        </row>
        <row r="1928">
          <cell r="A1928" t="str">
            <v>R M Schahfer Generating Station</v>
          </cell>
          <cell r="C1928">
            <v>17</v>
          </cell>
          <cell r="I1928">
            <v>24</v>
          </cell>
          <cell r="J1928">
            <v>0.32</v>
          </cell>
          <cell r="K1928">
            <v>4666.7</v>
          </cell>
          <cell r="L1928">
            <v>3.6709999999999998</v>
          </cell>
        </row>
        <row r="1929">
          <cell r="A1929" t="str">
            <v>R M Schahfer Generating Station</v>
          </cell>
          <cell r="C1929">
            <v>17</v>
          </cell>
          <cell r="I1929">
            <v>24</v>
          </cell>
          <cell r="J1929">
            <v>1.2250000000000001</v>
          </cell>
          <cell r="K1929">
            <v>7741.3</v>
          </cell>
          <cell r="L1929">
            <v>6.702</v>
          </cell>
        </row>
        <row r="1930">
          <cell r="A1930" t="str">
            <v>R M Schahfer Generating Station</v>
          </cell>
          <cell r="C1930">
            <v>17</v>
          </cell>
          <cell r="I1930">
            <v>24</v>
          </cell>
          <cell r="J1930">
            <v>0.76200000000000001</v>
          </cell>
          <cell r="K1930">
            <v>7106.7</v>
          </cell>
          <cell r="L1930">
            <v>6.1029999999999998</v>
          </cell>
        </row>
        <row r="1931">
          <cell r="A1931" t="str">
            <v>R M Schahfer Generating Station</v>
          </cell>
          <cell r="C1931">
            <v>17</v>
          </cell>
          <cell r="I1931">
            <v>24</v>
          </cell>
          <cell r="J1931">
            <v>1.0660000000000001</v>
          </cell>
          <cell r="K1931">
            <v>7026.5</v>
          </cell>
          <cell r="L1931">
            <v>5.2670000000000003</v>
          </cell>
        </row>
        <row r="1932">
          <cell r="A1932" t="str">
            <v>R M Schahfer Generating Station</v>
          </cell>
          <cell r="C1932">
            <v>17</v>
          </cell>
          <cell r="I1932">
            <v>24</v>
          </cell>
          <cell r="J1932">
            <v>2.2040000000000002</v>
          </cell>
          <cell r="K1932">
            <v>7912.6</v>
          </cell>
          <cell r="L1932">
            <v>6.3360000000000003</v>
          </cell>
        </row>
        <row r="1933">
          <cell r="A1933" t="str">
            <v>R M Schahfer Generating Station</v>
          </cell>
          <cell r="C1933">
            <v>17</v>
          </cell>
          <cell r="I1933">
            <v>24</v>
          </cell>
          <cell r="J1933">
            <v>3.0190000000000001</v>
          </cell>
          <cell r="K1933">
            <v>8484.6</v>
          </cell>
          <cell r="L1933">
            <v>6.9039999999999999</v>
          </cell>
        </row>
        <row r="1934">
          <cell r="A1934" t="str">
            <v>R M Schahfer Generating Station</v>
          </cell>
          <cell r="C1934">
            <v>17</v>
          </cell>
          <cell r="I1934">
            <v>24</v>
          </cell>
          <cell r="J1934">
            <v>0.8</v>
          </cell>
          <cell r="K1934">
            <v>5546.6</v>
          </cell>
          <cell r="L1934">
            <v>4.4809999999999999</v>
          </cell>
        </row>
        <row r="1935">
          <cell r="A1935" t="str">
            <v>R M Schahfer Generating Station</v>
          </cell>
          <cell r="C1935">
            <v>17</v>
          </cell>
          <cell r="I1935">
            <v>24</v>
          </cell>
          <cell r="J1935">
            <v>0.81899999999999995</v>
          </cell>
          <cell r="K1935">
            <v>5863.7</v>
          </cell>
          <cell r="L1935">
            <v>4.4470000000000001</v>
          </cell>
        </row>
        <row r="1936">
          <cell r="A1936" t="str">
            <v>R M Schahfer Generating Station</v>
          </cell>
          <cell r="C1936">
            <v>17</v>
          </cell>
          <cell r="I1936">
            <v>24</v>
          </cell>
          <cell r="J1936">
            <v>0.52900000000000003</v>
          </cell>
          <cell r="K1936">
            <v>4739.8999999999996</v>
          </cell>
          <cell r="L1936">
            <v>3.89</v>
          </cell>
        </row>
        <row r="1937">
          <cell r="A1937" t="str">
            <v>R M Schahfer Generating Station</v>
          </cell>
          <cell r="C1937">
            <v>17</v>
          </cell>
          <cell r="I1937">
            <v>24</v>
          </cell>
          <cell r="J1937">
            <v>0.495</v>
          </cell>
          <cell r="K1937">
            <v>4998.8999999999996</v>
          </cell>
          <cell r="L1937">
            <v>3.806</v>
          </cell>
        </row>
        <row r="1938">
          <cell r="A1938" t="str">
            <v>R M Schahfer Generating Station</v>
          </cell>
          <cell r="C1938">
            <v>17</v>
          </cell>
          <cell r="I1938">
            <v>24</v>
          </cell>
          <cell r="J1938">
            <v>0.59</v>
          </cell>
          <cell r="K1938">
            <v>5203.6000000000004</v>
          </cell>
          <cell r="L1938">
            <v>3.8580000000000001</v>
          </cell>
        </row>
        <row r="1939">
          <cell r="A1939" t="str">
            <v>R M Schahfer Generating Station</v>
          </cell>
          <cell r="C1939">
            <v>17</v>
          </cell>
          <cell r="I1939">
            <v>24</v>
          </cell>
          <cell r="J1939">
            <v>0.41699999999999998</v>
          </cell>
          <cell r="K1939">
            <v>5019.7</v>
          </cell>
          <cell r="L1939">
            <v>3.851</v>
          </cell>
        </row>
        <row r="1940">
          <cell r="A1940" t="str">
            <v>R M Schahfer Generating Station</v>
          </cell>
          <cell r="C1940">
            <v>17</v>
          </cell>
          <cell r="I1940">
            <v>24</v>
          </cell>
          <cell r="J1940">
            <v>0.41599999999999998</v>
          </cell>
          <cell r="K1940">
            <v>4718.5</v>
          </cell>
          <cell r="L1940">
            <v>3.7610000000000001</v>
          </cell>
        </row>
        <row r="1941">
          <cell r="A1941" t="str">
            <v>R M Schahfer Generating Station</v>
          </cell>
          <cell r="C1941">
            <v>17</v>
          </cell>
          <cell r="I1941">
            <v>24</v>
          </cell>
          <cell r="J1941">
            <v>0.45600000000000002</v>
          </cell>
          <cell r="K1941">
            <v>4855.7</v>
          </cell>
          <cell r="L1941">
            <v>3.9729999999999999</v>
          </cell>
        </row>
        <row r="1942">
          <cell r="A1942" t="str">
            <v>R M Schahfer Generating Station</v>
          </cell>
          <cell r="C1942">
            <v>17</v>
          </cell>
          <cell r="I1942">
            <v>24</v>
          </cell>
          <cell r="J1942">
            <v>0.58299999999999996</v>
          </cell>
          <cell r="K1942">
            <v>5157.8999999999996</v>
          </cell>
          <cell r="L1942">
            <v>4.0129999999999999</v>
          </cell>
        </row>
        <row r="1943">
          <cell r="A1943" t="str">
            <v>R M Schahfer Generating Station</v>
          </cell>
          <cell r="C1943">
            <v>17</v>
          </cell>
          <cell r="I1943">
            <v>24</v>
          </cell>
          <cell r="J1943">
            <v>0.39300000000000002</v>
          </cell>
          <cell r="K1943">
            <v>4589</v>
          </cell>
          <cell r="L1943">
            <v>3.621</v>
          </cell>
        </row>
        <row r="1944">
          <cell r="A1944" t="str">
            <v>R M Schahfer Generating Station</v>
          </cell>
          <cell r="C1944">
            <v>17</v>
          </cell>
          <cell r="I1944">
            <v>24</v>
          </cell>
          <cell r="J1944">
            <v>0.39300000000000002</v>
          </cell>
          <cell r="K1944">
            <v>4773.2</v>
          </cell>
          <cell r="L1944">
            <v>3.9950000000000001</v>
          </cell>
        </row>
        <row r="1945">
          <cell r="A1945" t="str">
            <v>R M Schahfer Generating Station</v>
          </cell>
          <cell r="C1945">
            <v>17</v>
          </cell>
          <cell r="I1945">
            <v>24</v>
          </cell>
          <cell r="J1945">
            <v>0.96899999999999997</v>
          </cell>
          <cell r="K1945">
            <v>6257.8</v>
          </cell>
          <cell r="L1945">
            <v>4.7590000000000003</v>
          </cell>
        </row>
        <row r="1946">
          <cell r="A1946" t="str">
            <v>R M Schahfer Generating Station</v>
          </cell>
          <cell r="C1946">
            <v>17</v>
          </cell>
          <cell r="I1946">
            <v>24</v>
          </cell>
          <cell r="J1946">
            <v>0.44400000000000001</v>
          </cell>
          <cell r="K1946">
            <v>4962.6000000000004</v>
          </cell>
          <cell r="L1946">
            <v>3.5150000000000001</v>
          </cell>
        </row>
        <row r="1947">
          <cell r="A1947" t="str">
            <v>R M Schahfer Generating Station</v>
          </cell>
          <cell r="C1947">
            <v>17</v>
          </cell>
          <cell r="I1947">
            <v>24</v>
          </cell>
          <cell r="J1947">
            <v>0.33</v>
          </cell>
          <cell r="K1947">
            <v>4583.1000000000004</v>
          </cell>
          <cell r="L1947">
            <v>3.0270000000000001</v>
          </cell>
        </row>
        <row r="1948">
          <cell r="A1948" t="str">
            <v>R M Schahfer Generating Station</v>
          </cell>
          <cell r="C1948">
            <v>17</v>
          </cell>
          <cell r="I1948">
            <v>24</v>
          </cell>
          <cell r="J1948">
            <v>0.66700000000000004</v>
          </cell>
          <cell r="K1948">
            <v>5206.3</v>
          </cell>
          <cell r="L1948">
            <v>3.5619999999999998</v>
          </cell>
        </row>
        <row r="1949">
          <cell r="A1949" t="str">
            <v>R M Schahfer Generating Station</v>
          </cell>
          <cell r="C1949">
            <v>17</v>
          </cell>
          <cell r="I1949">
            <v>24</v>
          </cell>
          <cell r="J1949">
            <v>1.161</v>
          </cell>
          <cell r="K1949">
            <v>5685.8</v>
          </cell>
          <cell r="L1949">
            <v>4.2969999999999997</v>
          </cell>
        </row>
        <row r="1950">
          <cell r="A1950" t="str">
            <v>R M Schahfer Generating Station</v>
          </cell>
          <cell r="C1950">
            <v>17</v>
          </cell>
          <cell r="I1950">
            <v>24</v>
          </cell>
          <cell r="J1950">
            <v>2.4220000000000002</v>
          </cell>
          <cell r="K1950">
            <v>6706.9</v>
          </cell>
          <cell r="L1950">
            <v>6.5460000000000003</v>
          </cell>
        </row>
        <row r="1951">
          <cell r="A1951" t="str">
            <v>R M Schahfer Generating Station</v>
          </cell>
          <cell r="C1951">
            <v>17</v>
          </cell>
          <cell r="I1951">
            <v>24</v>
          </cell>
          <cell r="J1951">
            <v>2.383</v>
          </cell>
          <cell r="K1951">
            <v>8487</v>
          </cell>
          <cell r="L1951">
            <v>7.0570000000000004</v>
          </cell>
        </row>
        <row r="1952">
          <cell r="A1952" t="str">
            <v>R M Schahfer Generating Station</v>
          </cell>
          <cell r="C1952">
            <v>17</v>
          </cell>
          <cell r="I1952">
            <v>24</v>
          </cell>
          <cell r="J1952">
            <v>1.552</v>
          </cell>
          <cell r="K1952">
            <v>7591.6</v>
          </cell>
          <cell r="L1952">
            <v>5.7370000000000001</v>
          </cell>
        </row>
        <row r="1953">
          <cell r="A1953" t="str">
            <v>R M Schahfer Generating Station</v>
          </cell>
          <cell r="C1953">
            <v>17</v>
          </cell>
          <cell r="I1953">
            <v>24</v>
          </cell>
          <cell r="J1953">
            <v>1.496</v>
          </cell>
          <cell r="K1953">
            <v>8244.7000000000007</v>
          </cell>
          <cell r="L1953">
            <v>6.4580000000000002</v>
          </cell>
        </row>
        <row r="1954">
          <cell r="A1954" t="str">
            <v>R M Schahfer Generating Station</v>
          </cell>
          <cell r="C1954">
            <v>17</v>
          </cell>
          <cell r="I1954">
            <v>24</v>
          </cell>
          <cell r="J1954">
            <v>2.1709999999999998</v>
          </cell>
          <cell r="K1954">
            <v>8793.7999999999993</v>
          </cell>
          <cell r="L1954">
            <v>7.4539999999999997</v>
          </cell>
        </row>
        <row r="1955">
          <cell r="A1955" t="str">
            <v>R M Schahfer Generating Station</v>
          </cell>
          <cell r="C1955">
            <v>17</v>
          </cell>
          <cell r="I1955">
            <v>24</v>
          </cell>
          <cell r="J1955">
            <v>1.444</v>
          </cell>
          <cell r="K1955">
            <v>8871.2999999999993</v>
          </cell>
          <cell r="L1955">
            <v>7.95</v>
          </cell>
        </row>
        <row r="1956">
          <cell r="A1956" t="str">
            <v>R M Schahfer Generating Station</v>
          </cell>
          <cell r="C1956">
            <v>17</v>
          </cell>
          <cell r="I1956">
            <v>24</v>
          </cell>
          <cell r="J1956">
            <v>2.0009999999999999</v>
          </cell>
          <cell r="K1956">
            <v>8775.5</v>
          </cell>
          <cell r="L1956">
            <v>7.6929999999999996</v>
          </cell>
        </row>
        <row r="1957">
          <cell r="A1957" t="str">
            <v>R M Schahfer Generating Station</v>
          </cell>
          <cell r="C1957">
            <v>17</v>
          </cell>
          <cell r="I1957">
            <v>24</v>
          </cell>
          <cell r="J1957">
            <v>3.5089999999999999</v>
          </cell>
          <cell r="K1957">
            <v>8906.6</v>
          </cell>
          <cell r="L1957">
            <v>7.5259999999999998</v>
          </cell>
        </row>
        <row r="1958">
          <cell r="A1958" t="str">
            <v>R M Schahfer Generating Station</v>
          </cell>
          <cell r="C1958">
            <v>17</v>
          </cell>
          <cell r="I1958">
            <v>24</v>
          </cell>
          <cell r="J1958">
            <v>4.7089999999999996</v>
          </cell>
          <cell r="K1958">
            <v>8687.1</v>
          </cell>
          <cell r="L1958">
            <v>7.2270000000000003</v>
          </cell>
        </row>
        <row r="1959">
          <cell r="A1959" t="str">
            <v>R M Schahfer Generating Station</v>
          </cell>
          <cell r="C1959">
            <v>17</v>
          </cell>
          <cell r="I1959">
            <v>24</v>
          </cell>
          <cell r="J1959">
            <v>5.0510000000000002</v>
          </cell>
          <cell r="K1959">
            <v>8574.7999999999993</v>
          </cell>
          <cell r="L1959">
            <v>7.1630000000000003</v>
          </cell>
        </row>
        <row r="1960">
          <cell r="A1960" t="str">
            <v>R M Schahfer Generating Station</v>
          </cell>
          <cell r="C1960">
            <v>17</v>
          </cell>
          <cell r="I1960">
            <v>24</v>
          </cell>
          <cell r="J1960">
            <v>4.5030000000000001</v>
          </cell>
          <cell r="K1960">
            <v>8581.7000000000007</v>
          </cell>
          <cell r="L1960">
            <v>7.2169999999999996</v>
          </cell>
        </row>
        <row r="1961">
          <cell r="A1961" t="str">
            <v>R M Schahfer Generating Station</v>
          </cell>
          <cell r="C1961">
            <v>17</v>
          </cell>
          <cell r="I1961">
            <v>24</v>
          </cell>
          <cell r="J1961">
            <v>3.5830000000000002</v>
          </cell>
          <cell r="K1961">
            <v>8856.5</v>
          </cell>
          <cell r="L1961">
            <v>7.5110000000000001</v>
          </cell>
        </row>
        <row r="1962">
          <cell r="A1962" t="str">
            <v>R M Schahfer Generating Station</v>
          </cell>
          <cell r="C1962">
            <v>17</v>
          </cell>
          <cell r="I1962">
            <v>24</v>
          </cell>
          <cell r="J1962">
            <v>3.5529999999999999</v>
          </cell>
          <cell r="K1962">
            <v>8841.2999999999993</v>
          </cell>
          <cell r="L1962">
            <v>7.4550000000000001</v>
          </cell>
        </row>
        <row r="1963">
          <cell r="A1963" t="str">
            <v>R M Schahfer Generating Station</v>
          </cell>
          <cell r="C1963">
            <v>17</v>
          </cell>
          <cell r="I1963">
            <v>24</v>
          </cell>
          <cell r="J1963">
            <v>2.7759999999999998</v>
          </cell>
          <cell r="K1963">
            <v>8901.7000000000007</v>
          </cell>
          <cell r="L1963">
            <v>7.7229999999999999</v>
          </cell>
        </row>
        <row r="1964">
          <cell r="A1964" t="str">
            <v>R M Schahfer Generating Station</v>
          </cell>
          <cell r="C1964">
            <v>17</v>
          </cell>
          <cell r="I1964">
            <v>24</v>
          </cell>
          <cell r="J1964">
            <v>1.633</v>
          </cell>
          <cell r="K1964">
            <v>6195.3</v>
          </cell>
          <cell r="L1964">
            <v>4.3570000000000002</v>
          </cell>
        </row>
        <row r="1965">
          <cell r="A1965" t="str">
            <v>R M Schahfer Generating Station</v>
          </cell>
          <cell r="C1965">
            <v>17</v>
          </cell>
          <cell r="I1965">
            <v>24</v>
          </cell>
          <cell r="J1965">
            <v>0.40200000000000002</v>
          </cell>
          <cell r="K1965">
            <v>4364.1000000000004</v>
          </cell>
          <cell r="L1965">
            <v>2.6469999999999998</v>
          </cell>
        </row>
        <row r="1966">
          <cell r="A1966" t="str">
            <v>R M Schahfer Generating Station</v>
          </cell>
          <cell r="C1966">
            <v>17</v>
          </cell>
          <cell r="I1966">
            <v>24</v>
          </cell>
          <cell r="J1966">
            <v>0.35699999999999998</v>
          </cell>
          <cell r="K1966">
            <v>4302</v>
          </cell>
          <cell r="L1966">
            <v>2.407</v>
          </cell>
        </row>
        <row r="1967">
          <cell r="A1967" t="str">
            <v>R M Schahfer Generating Station</v>
          </cell>
          <cell r="C1967">
            <v>17</v>
          </cell>
          <cell r="I1967">
            <v>24</v>
          </cell>
          <cell r="J1967">
            <v>1.9530000000000001</v>
          </cell>
          <cell r="K1967">
            <v>6887.3</v>
          </cell>
          <cell r="L1967">
            <v>4.6689999999999996</v>
          </cell>
        </row>
        <row r="1968">
          <cell r="A1968" t="str">
            <v>R M Schahfer Generating Station</v>
          </cell>
          <cell r="C1968">
            <v>17</v>
          </cell>
          <cell r="I1968">
            <v>24</v>
          </cell>
          <cell r="J1968">
            <v>2.919</v>
          </cell>
          <cell r="K1968">
            <v>7767</v>
          </cell>
          <cell r="L1968">
            <v>6.1529999999999996</v>
          </cell>
        </row>
        <row r="1969">
          <cell r="A1969" t="str">
            <v>R M Schahfer Generating Station</v>
          </cell>
          <cell r="C1969">
            <v>17</v>
          </cell>
          <cell r="I1969">
            <v>24</v>
          </cell>
          <cell r="J1969">
            <v>2.226</v>
          </cell>
          <cell r="K1969">
            <v>7502.4</v>
          </cell>
          <cell r="L1969">
            <v>6.6189999999999998</v>
          </cell>
        </row>
        <row r="1970">
          <cell r="A1970" t="str">
            <v>R M Schahfer Generating Station</v>
          </cell>
          <cell r="C1970">
            <v>17</v>
          </cell>
          <cell r="I1970">
            <v>24</v>
          </cell>
          <cell r="J1970">
            <v>2.9159999999999999</v>
          </cell>
          <cell r="K1970">
            <v>8258.2999999999993</v>
          </cell>
          <cell r="L1970">
            <v>6.9080000000000004</v>
          </cell>
        </row>
        <row r="1971">
          <cell r="A1971" t="str">
            <v>R M Schahfer Generating Station</v>
          </cell>
          <cell r="C1971">
            <v>17</v>
          </cell>
          <cell r="I1971">
            <v>24</v>
          </cell>
          <cell r="J1971">
            <v>2.0379999999999998</v>
          </cell>
          <cell r="K1971">
            <v>6361.1</v>
          </cell>
          <cell r="L1971">
            <v>4.4960000000000004</v>
          </cell>
        </row>
        <row r="1972">
          <cell r="A1972" t="str">
            <v>R M Schahfer Generating Station</v>
          </cell>
          <cell r="C1972">
            <v>17</v>
          </cell>
          <cell r="I1972">
            <v>24</v>
          </cell>
          <cell r="J1972">
            <v>0.71799999999999997</v>
          </cell>
          <cell r="K1972">
            <v>5012</v>
          </cell>
          <cell r="L1972">
            <v>3.2919999999999998</v>
          </cell>
        </row>
        <row r="1973">
          <cell r="A1973" t="str">
            <v>R M Schahfer Generating Station</v>
          </cell>
          <cell r="C1973">
            <v>17</v>
          </cell>
          <cell r="I1973">
            <v>24</v>
          </cell>
          <cell r="J1973">
            <v>1.4410000000000001</v>
          </cell>
          <cell r="K1973">
            <v>6673.2</v>
          </cell>
          <cell r="L1973">
            <v>5.0350000000000001</v>
          </cell>
        </row>
        <row r="1974">
          <cell r="A1974" t="str">
            <v>R M Schahfer Generating Station</v>
          </cell>
          <cell r="C1974">
            <v>17</v>
          </cell>
          <cell r="I1974">
            <v>24</v>
          </cell>
          <cell r="J1974">
            <v>1.337</v>
          </cell>
          <cell r="K1974">
            <v>6210.2</v>
          </cell>
          <cell r="L1974">
            <v>4.6769999999999996</v>
          </cell>
        </row>
        <row r="1975">
          <cell r="A1975" t="str">
            <v>R M Schahfer Generating Station</v>
          </cell>
          <cell r="C1975">
            <v>17</v>
          </cell>
          <cell r="I1975">
            <v>24</v>
          </cell>
          <cell r="J1975">
            <v>1.145</v>
          </cell>
          <cell r="K1975">
            <v>6156.7</v>
          </cell>
          <cell r="L1975">
            <v>4.3419999999999996</v>
          </cell>
        </row>
        <row r="1976">
          <cell r="A1976" t="str">
            <v>R M Schahfer Generating Station</v>
          </cell>
          <cell r="C1976">
            <v>17</v>
          </cell>
          <cell r="I1976">
            <v>24</v>
          </cell>
          <cell r="J1976">
            <v>1.145</v>
          </cell>
          <cell r="K1976">
            <v>5551.3</v>
          </cell>
          <cell r="L1976">
            <v>4.0540000000000003</v>
          </cell>
        </row>
        <row r="1977">
          <cell r="A1977" t="str">
            <v>R M Schahfer Generating Station</v>
          </cell>
          <cell r="C1977">
            <v>17</v>
          </cell>
          <cell r="I1977">
            <v>24</v>
          </cell>
          <cell r="J1977">
            <v>2.0099999999999998</v>
          </cell>
          <cell r="K1977">
            <v>7144.1</v>
          </cell>
          <cell r="L1977">
            <v>5.4279999999999999</v>
          </cell>
        </row>
        <row r="1978">
          <cell r="A1978" t="str">
            <v>R M Schahfer Generating Station</v>
          </cell>
          <cell r="C1978">
            <v>17</v>
          </cell>
          <cell r="I1978">
            <v>24</v>
          </cell>
          <cell r="J1978">
            <v>0.9</v>
          </cell>
          <cell r="K1978">
            <v>6203.3</v>
          </cell>
          <cell r="L1978">
            <v>4.1470000000000002</v>
          </cell>
        </row>
        <row r="1979">
          <cell r="A1979" t="str">
            <v>R M Schahfer Generating Station</v>
          </cell>
          <cell r="C1979">
            <v>17</v>
          </cell>
          <cell r="I1979">
            <v>24</v>
          </cell>
          <cell r="J1979">
            <v>0.45800000000000002</v>
          </cell>
          <cell r="K1979">
            <v>4899.1000000000004</v>
          </cell>
          <cell r="L1979">
            <v>2.7829999999999999</v>
          </cell>
        </row>
        <row r="1980">
          <cell r="A1980" t="str">
            <v>R M Schahfer Generating Station</v>
          </cell>
          <cell r="C1980">
            <v>17</v>
          </cell>
          <cell r="I1980">
            <v>24</v>
          </cell>
          <cell r="J1980">
            <v>0.61099999999999999</v>
          </cell>
          <cell r="K1980">
            <v>5499.9</v>
          </cell>
          <cell r="L1980">
            <v>3.2309999999999999</v>
          </cell>
        </row>
        <row r="1981">
          <cell r="A1981" t="str">
            <v>R M Schahfer Generating Station</v>
          </cell>
          <cell r="C1981">
            <v>17</v>
          </cell>
          <cell r="I1981">
            <v>24</v>
          </cell>
          <cell r="J1981">
            <v>0.36399999999999999</v>
          </cell>
          <cell r="K1981">
            <v>5082.8999999999996</v>
          </cell>
          <cell r="L1981">
            <v>3.0049999999999999</v>
          </cell>
        </row>
        <row r="1982">
          <cell r="A1982" t="str">
            <v>R M Schahfer Generating Station</v>
          </cell>
          <cell r="C1982">
            <v>17</v>
          </cell>
          <cell r="I1982">
            <v>24</v>
          </cell>
          <cell r="J1982">
            <v>0.41899999999999998</v>
          </cell>
          <cell r="K1982">
            <v>5104.6000000000004</v>
          </cell>
          <cell r="L1982">
            <v>3.0569999999999999</v>
          </cell>
        </row>
        <row r="1983">
          <cell r="A1983" t="str">
            <v>R M Schahfer Generating Station</v>
          </cell>
          <cell r="C1983">
            <v>17</v>
          </cell>
          <cell r="I1983">
            <v>24</v>
          </cell>
          <cell r="J1983">
            <v>0.754</v>
          </cell>
          <cell r="K1983">
            <v>5662</v>
          </cell>
          <cell r="L1983">
            <v>4.1589999999999998</v>
          </cell>
        </row>
        <row r="1984">
          <cell r="A1984" t="str">
            <v>R M Schahfer Generating Station</v>
          </cell>
          <cell r="C1984">
            <v>17</v>
          </cell>
          <cell r="I1984">
            <v>24</v>
          </cell>
          <cell r="J1984">
            <v>1.6359999999999999</v>
          </cell>
          <cell r="K1984">
            <v>7123.6</v>
          </cell>
          <cell r="L1984">
            <v>7.0880000000000001</v>
          </cell>
        </row>
        <row r="1985">
          <cell r="A1985" t="str">
            <v>R M Schahfer Generating Station</v>
          </cell>
          <cell r="C1985">
            <v>17</v>
          </cell>
          <cell r="I1985">
            <v>24</v>
          </cell>
          <cell r="J1985">
            <v>1.355</v>
          </cell>
          <cell r="K1985">
            <v>7395.9</v>
          </cell>
          <cell r="L1985">
            <v>6.8289999999999997</v>
          </cell>
        </row>
        <row r="1986">
          <cell r="A1986" t="str">
            <v>R M Schahfer Generating Station</v>
          </cell>
          <cell r="C1986">
            <v>17</v>
          </cell>
          <cell r="I1986">
            <v>24</v>
          </cell>
          <cell r="J1986">
            <v>0.66900000000000004</v>
          </cell>
          <cell r="K1986">
            <v>6047.9</v>
          </cell>
          <cell r="L1986">
            <v>4.0430000000000001</v>
          </cell>
        </row>
        <row r="1987">
          <cell r="A1987" t="str">
            <v>R M Schahfer Generating Station</v>
          </cell>
          <cell r="C1987">
            <v>17</v>
          </cell>
          <cell r="I1987">
            <v>24</v>
          </cell>
          <cell r="J1987">
            <v>1.149</v>
          </cell>
          <cell r="K1987">
            <v>6577.9</v>
          </cell>
          <cell r="L1987">
            <v>4.5819999999999999</v>
          </cell>
        </row>
        <row r="1988">
          <cell r="A1988" t="str">
            <v>R M Schahfer Generating Station</v>
          </cell>
          <cell r="C1988">
            <v>17</v>
          </cell>
          <cell r="I1988">
            <v>24</v>
          </cell>
          <cell r="J1988">
            <v>0.96599999999999997</v>
          </cell>
          <cell r="K1988">
            <v>6558.7</v>
          </cell>
          <cell r="L1988">
            <v>4.5069999999999997</v>
          </cell>
        </row>
        <row r="1989">
          <cell r="A1989" t="str">
            <v>R M Schahfer Generating Station</v>
          </cell>
          <cell r="C1989">
            <v>17</v>
          </cell>
          <cell r="I1989">
            <v>17.72</v>
          </cell>
          <cell r="J1989">
            <v>1.107</v>
          </cell>
          <cell r="K1989">
            <v>6210.7439999999997</v>
          </cell>
          <cell r="L1989">
            <v>4.7549999999999999</v>
          </cell>
        </row>
        <row r="1990">
          <cell r="A1990" t="str">
            <v>R M Schahfer Generating Station</v>
          </cell>
          <cell r="C1990">
            <v>17</v>
          </cell>
          <cell r="I1990">
            <v>0</v>
          </cell>
        </row>
        <row r="1991">
          <cell r="A1991" t="str">
            <v>R M Schahfer Generating Station</v>
          </cell>
          <cell r="C1991">
            <v>17</v>
          </cell>
          <cell r="I1991">
            <v>0</v>
          </cell>
        </row>
        <row r="1992">
          <cell r="A1992" t="str">
            <v>R M Schahfer Generating Station</v>
          </cell>
          <cell r="C1992">
            <v>17</v>
          </cell>
          <cell r="I1992">
            <v>0</v>
          </cell>
        </row>
        <row r="1993">
          <cell r="A1993" t="str">
            <v>R M Schahfer Generating Station</v>
          </cell>
          <cell r="C1993">
            <v>17</v>
          </cell>
          <cell r="I1993">
            <v>0</v>
          </cell>
        </row>
        <row r="1994">
          <cell r="A1994" t="str">
            <v>R M Schahfer Generating Station</v>
          </cell>
          <cell r="C1994">
            <v>17</v>
          </cell>
          <cell r="I1994">
            <v>0</v>
          </cell>
        </row>
        <row r="1995">
          <cell r="A1995" t="str">
            <v>R M Schahfer Generating Station</v>
          </cell>
          <cell r="C1995">
            <v>17</v>
          </cell>
          <cell r="I1995">
            <v>0</v>
          </cell>
        </row>
        <row r="1996">
          <cell r="A1996" t="str">
            <v>R M Schahfer Generating Station</v>
          </cell>
          <cell r="C1996">
            <v>17</v>
          </cell>
          <cell r="I1996">
            <v>0</v>
          </cell>
        </row>
        <row r="1997">
          <cell r="A1997" t="str">
            <v>R M Schahfer Generating Station</v>
          </cell>
          <cell r="C1997">
            <v>17</v>
          </cell>
          <cell r="I1997">
            <v>0</v>
          </cell>
        </row>
        <row r="1998">
          <cell r="A1998" t="str">
            <v>R M Schahfer Generating Station</v>
          </cell>
          <cell r="C1998">
            <v>17</v>
          </cell>
          <cell r="I1998">
            <v>0</v>
          </cell>
        </row>
        <row r="1999">
          <cell r="A1999" t="str">
            <v>R M Schahfer Generating Station</v>
          </cell>
          <cell r="C1999">
            <v>17</v>
          </cell>
          <cell r="I1999">
            <v>0</v>
          </cell>
        </row>
        <row r="2000">
          <cell r="A2000" t="str">
            <v>R M Schahfer Generating Station</v>
          </cell>
          <cell r="C2000">
            <v>17</v>
          </cell>
          <cell r="I2000">
            <v>0</v>
          </cell>
        </row>
        <row r="2001">
          <cell r="A2001" t="str">
            <v>R M Schahfer Generating Station</v>
          </cell>
          <cell r="C2001">
            <v>17</v>
          </cell>
          <cell r="I2001">
            <v>0</v>
          </cell>
        </row>
        <row r="2002">
          <cell r="A2002" t="str">
            <v>R M Schahfer Generating Station</v>
          </cell>
          <cell r="C2002">
            <v>17</v>
          </cell>
          <cell r="I2002">
            <v>0</v>
          </cell>
        </row>
        <row r="2003">
          <cell r="A2003" t="str">
            <v>R M Schahfer Generating Station</v>
          </cell>
          <cell r="C2003">
            <v>17</v>
          </cell>
          <cell r="I2003">
            <v>0</v>
          </cell>
        </row>
        <row r="2004">
          <cell r="A2004" t="str">
            <v>R M Schahfer Generating Station</v>
          </cell>
          <cell r="C2004">
            <v>17</v>
          </cell>
          <cell r="I2004">
            <v>0</v>
          </cell>
        </row>
        <row r="2005">
          <cell r="A2005" t="str">
            <v>R M Schahfer Generating Station</v>
          </cell>
          <cell r="C2005">
            <v>17</v>
          </cell>
          <cell r="I2005">
            <v>0</v>
          </cell>
        </row>
        <row r="2006">
          <cell r="A2006" t="str">
            <v>R M Schahfer Generating Station</v>
          </cell>
          <cell r="C2006">
            <v>17</v>
          </cell>
          <cell r="I2006">
            <v>0</v>
          </cell>
        </row>
        <row r="2007">
          <cell r="A2007" t="str">
            <v>R M Schahfer Generating Station</v>
          </cell>
          <cell r="C2007">
            <v>17</v>
          </cell>
          <cell r="I2007">
            <v>0</v>
          </cell>
        </row>
        <row r="2008">
          <cell r="A2008" t="str">
            <v>R M Schahfer Generating Station</v>
          </cell>
          <cell r="C2008">
            <v>17</v>
          </cell>
          <cell r="I2008">
            <v>0</v>
          </cell>
        </row>
        <row r="2009">
          <cell r="A2009" t="str">
            <v>R M Schahfer Generating Station</v>
          </cell>
          <cell r="C2009">
            <v>17</v>
          </cell>
          <cell r="I2009">
            <v>0</v>
          </cell>
        </row>
        <row r="2010">
          <cell r="A2010" t="str">
            <v>R M Schahfer Generating Station</v>
          </cell>
          <cell r="C2010">
            <v>17</v>
          </cell>
          <cell r="I2010">
            <v>0</v>
          </cell>
        </row>
        <row r="2011">
          <cell r="A2011" t="str">
            <v>R M Schahfer Generating Station</v>
          </cell>
          <cell r="C2011">
            <v>17</v>
          </cell>
          <cell r="I2011">
            <v>0</v>
          </cell>
        </row>
        <row r="2012">
          <cell r="A2012" t="str">
            <v>R M Schahfer Generating Station</v>
          </cell>
          <cell r="C2012">
            <v>17</v>
          </cell>
          <cell r="I2012">
            <v>0</v>
          </cell>
        </row>
        <row r="2013">
          <cell r="A2013" t="str">
            <v>R M Schahfer Generating Station</v>
          </cell>
          <cell r="C2013">
            <v>17</v>
          </cell>
          <cell r="I2013">
            <v>0</v>
          </cell>
        </row>
        <row r="2014">
          <cell r="A2014" t="str">
            <v>R M Schahfer Generating Station</v>
          </cell>
          <cell r="C2014">
            <v>17</v>
          </cell>
          <cell r="I2014">
            <v>0</v>
          </cell>
        </row>
        <row r="2015">
          <cell r="A2015" t="str">
            <v>R M Schahfer Generating Station</v>
          </cell>
          <cell r="C2015">
            <v>17</v>
          </cell>
          <cell r="I2015">
            <v>0</v>
          </cell>
        </row>
        <row r="2016">
          <cell r="A2016" t="str">
            <v>R M Schahfer Generating Station</v>
          </cell>
          <cell r="C2016">
            <v>17</v>
          </cell>
          <cell r="I2016">
            <v>0</v>
          </cell>
        </row>
        <row r="2017">
          <cell r="A2017" t="str">
            <v>R M Schahfer Generating Station</v>
          </cell>
          <cell r="C2017">
            <v>17</v>
          </cell>
          <cell r="I2017">
            <v>0</v>
          </cell>
        </row>
        <row r="2018">
          <cell r="A2018" t="str">
            <v>R M Schahfer Generating Station</v>
          </cell>
          <cell r="C2018">
            <v>17</v>
          </cell>
          <cell r="I2018">
            <v>0</v>
          </cell>
        </row>
        <row r="2019">
          <cell r="A2019" t="str">
            <v>R M Schahfer Generating Station</v>
          </cell>
          <cell r="C2019">
            <v>17</v>
          </cell>
          <cell r="I2019">
            <v>0</v>
          </cell>
        </row>
        <row r="2020">
          <cell r="A2020" t="str">
            <v>R M Schahfer Generating Station</v>
          </cell>
          <cell r="C2020">
            <v>17</v>
          </cell>
          <cell r="I2020">
            <v>0</v>
          </cell>
        </row>
        <row r="2021">
          <cell r="A2021" t="str">
            <v>R M Schahfer Generating Station</v>
          </cell>
          <cell r="C2021">
            <v>17</v>
          </cell>
          <cell r="I2021">
            <v>0</v>
          </cell>
        </row>
        <row r="2022">
          <cell r="A2022" t="str">
            <v>R M Schahfer Generating Station</v>
          </cell>
          <cell r="C2022">
            <v>17</v>
          </cell>
          <cell r="I2022">
            <v>0</v>
          </cell>
        </row>
        <row r="2023">
          <cell r="A2023" t="str">
            <v>R M Schahfer Generating Station</v>
          </cell>
          <cell r="C2023">
            <v>17</v>
          </cell>
          <cell r="I2023">
            <v>0</v>
          </cell>
        </row>
        <row r="2024">
          <cell r="A2024" t="str">
            <v>R M Schahfer Generating Station</v>
          </cell>
          <cell r="C2024">
            <v>17</v>
          </cell>
          <cell r="I2024">
            <v>0</v>
          </cell>
        </row>
        <row r="2025">
          <cell r="A2025" t="str">
            <v>R M Schahfer Generating Station</v>
          </cell>
          <cell r="C2025">
            <v>17</v>
          </cell>
          <cell r="I2025">
            <v>0</v>
          </cell>
        </row>
        <row r="2026">
          <cell r="A2026" t="str">
            <v>R M Schahfer Generating Station</v>
          </cell>
          <cell r="C2026">
            <v>17</v>
          </cell>
          <cell r="I2026">
            <v>0</v>
          </cell>
        </row>
        <row r="2027">
          <cell r="A2027" t="str">
            <v>R M Schahfer Generating Station</v>
          </cell>
          <cell r="C2027">
            <v>17</v>
          </cell>
          <cell r="I2027">
            <v>0</v>
          </cell>
        </row>
        <row r="2028">
          <cell r="A2028" t="str">
            <v>R M Schahfer Generating Station</v>
          </cell>
          <cell r="C2028">
            <v>17</v>
          </cell>
          <cell r="I2028">
            <v>0</v>
          </cell>
        </row>
        <row r="2029">
          <cell r="A2029" t="str">
            <v>R M Schahfer Generating Station</v>
          </cell>
          <cell r="C2029">
            <v>17</v>
          </cell>
          <cell r="I2029">
            <v>0</v>
          </cell>
        </row>
        <row r="2030">
          <cell r="A2030" t="str">
            <v>R M Schahfer Generating Station</v>
          </cell>
          <cell r="C2030">
            <v>17</v>
          </cell>
          <cell r="I2030">
            <v>0</v>
          </cell>
        </row>
        <row r="2031">
          <cell r="A2031" t="str">
            <v>R M Schahfer Generating Station</v>
          </cell>
          <cell r="C2031">
            <v>17</v>
          </cell>
          <cell r="I2031">
            <v>0</v>
          </cell>
        </row>
        <row r="2032">
          <cell r="A2032" t="str">
            <v>R M Schahfer Generating Station</v>
          </cell>
          <cell r="C2032">
            <v>17</v>
          </cell>
          <cell r="I2032">
            <v>0</v>
          </cell>
        </row>
        <row r="2033">
          <cell r="A2033" t="str">
            <v>R M Schahfer Generating Station</v>
          </cell>
          <cell r="C2033">
            <v>17</v>
          </cell>
          <cell r="I2033">
            <v>0</v>
          </cell>
        </row>
        <row r="2034">
          <cell r="A2034" t="str">
            <v>R M Schahfer Generating Station</v>
          </cell>
          <cell r="C2034">
            <v>17</v>
          </cell>
          <cell r="I2034">
            <v>0</v>
          </cell>
        </row>
        <row r="2035">
          <cell r="A2035" t="str">
            <v>R M Schahfer Generating Station</v>
          </cell>
          <cell r="C2035">
            <v>17</v>
          </cell>
          <cell r="I2035">
            <v>0</v>
          </cell>
        </row>
        <row r="2036">
          <cell r="A2036" t="str">
            <v>R M Schahfer Generating Station</v>
          </cell>
          <cell r="C2036">
            <v>17</v>
          </cell>
          <cell r="I2036">
            <v>0</v>
          </cell>
        </row>
        <row r="2037">
          <cell r="A2037" t="str">
            <v>R M Schahfer Generating Station</v>
          </cell>
          <cell r="C2037">
            <v>17</v>
          </cell>
          <cell r="I2037">
            <v>0</v>
          </cell>
        </row>
        <row r="2038">
          <cell r="A2038" t="str">
            <v>R M Schahfer Generating Station</v>
          </cell>
          <cell r="C2038">
            <v>17</v>
          </cell>
          <cell r="I2038">
            <v>0</v>
          </cell>
        </row>
        <row r="2039">
          <cell r="A2039" t="str">
            <v>R M Schahfer Generating Station</v>
          </cell>
          <cell r="C2039">
            <v>17</v>
          </cell>
          <cell r="I2039">
            <v>0</v>
          </cell>
        </row>
        <row r="2040">
          <cell r="A2040" t="str">
            <v>R M Schahfer Generating Station</v>
          </cell>
          <cell r="C2040">
            <v>17</v>
          </cell>
          <cell r="I2040">
            <v>0</v>
          </cell>
        </row>
        <row r="2041">
          <cell r="A2041" t="str">
            <v>R M Schahfer Generating Station</v>
          </cell>
          <cell r="C2041">
            <v>17</v>
          </cell>
          <cell r="I2041">
            <v>0</v>
          </cell>
        </row>
        <row r="2042">
          <cell r="A2042" t="str">
            <v>R M Schahfer Generating Station</v>
          </cell>
          <cell r="C2042">
            <v>17</v>
          </cell>
          <cell r="I2042">
            <v>0</v>
          </cell>
        </row>
        <row r="2043">
          <cell r="A2043" t="str">
            <v>R M Schahfer Generating Station</v>
          </cell>
          <cell r="C2043">
            <v>17</v>
          </cell>
          <cell r="I2043">
            <v>0</v>
          </cell>
        </row>
        <row r="2044">
          <cell r="A2044" t="str">
            <v>R M Schahfer Generating Station</v>
          </cell>
          <cell r="C2044">
            <v>17</v>
          </cell>
          <cell r="I2044">
            <v>0</v>
          </cell>
        </row>
        <row r="2045">
          <cell r="A2045" t="str">
            <v>R M Schahfer Generating Station</v>
          </cell>
          <cell r="C2045">
            <v>17</v>
          </cell>
          <cell r="I2045">
            <v>0</v>
          </cell>
        </row>
        <row r="2046">
          <cell r="A2046" t="str">
            <v>R M Schahfer Generating Station</v>
          </cell>
          <cell r="C2046">
            <v>17</v>
          </cell>
          <cell r="I2046">
            <v>0</v>
          </cell>
        </row>
        <row r="2047">
          <cell r="A2047" t="str">
            <v>R M Schahfer Generating Station</v>
          </cell>
          <cell r="C2047">
            <v>17</v>
          </cell>
          <cell r="I2047">
            <v>0</v>
          </cell>
        </row>
        <row r="2048">
          <cell r="A2048" t="str">
            <v>R M Schahfer Generating Station</v>
          </cell>
          <cell r="C2048">
            <v>17</v>
          </cell>
          <cell r="I2048">
            <v>0</v>
          </cell>
        </row>
        <row r="2049">
          <cell r="A2049" t="str">
            <v>R M Schahfer Generating Station</v>
          </cell>
          <cell r="C2049">
            <v>17</v>
          </cell>
          <cell r="I2049">
            <v>0</v>
          </cell>
        </row>
        <row r="2050">
          <cell r="A2050" t="str">
            <v>R M Schahfer Generating Station</v>
          </cell>
          <cell r="C2050">
            <v>17</v>
          </cell>
          <cell r="I2050">
            <v>0</v>
          </cell>
        </row>
        <row r="2051">
          <cell r="A2051" t="str">
            <v>R M Schahfer Generating Station</v>
          </cell>
          <cell r="C2051">
            <v>17</v>
          </cell>
          <cell r="I2051">
            <v>0</v>
          </cell>
        </row>
        <row r="2052">
          <cell r="A2052" t="str">
            <v>R M Schahfer Generating Station</v>
          </cell>
          <cell r="C2052">
            <v>17</v>
          </cell>
          <cell r="I2052">
            <v>0</v>
          </cell>
        </row>
        <row r="2053">
          <cell r="A2053" t="str">
            <v>R M Schahfer Generating Station</v>
          </cell>
          <cell r="C2053">
            <v>17</v>
          </cell>
          <cell r="I2053">
            <v>0</v>
          </cell>
        </row>
        <row r="2054">
          <cell r="A2054" t="str">
            <v>R M Schahfer Generating Station</v>
          </cell>
          <cell r="C2054">
            <v>17</v>
          </cell>
          <cell r="I2054">
            <v>0</v>
          </cell>
        </row>
        <row r="2055">
          <cell r="A2055" t="str">
            <v>R M Schahfer Generating Station</v>
          </cell>
          <cell r="C2055">
            <v>17</v>
          </cell>
          <cell r="I2055">
            <v>0</v>
          </cell>
        </row>
        <row r="2056">
          <cell r="A2056" t="str">
            <v>R M Schahfer Generating Station</v>
          </cell>
          <cell r="C2056">
            <v>17</v>
          </cell>
          <cell r="I2056">
            <v>0</v>
          </cell>
        </row>
        <row r="2057">
          <cell r="A2057" t="str">
            <v>R M Schahfer Generating Station</v>
          </cell>
          <cell r="C2057">
            <v>17</v>
          </cell>
          <cell r="I2057">
            <v>0</v>
          </cell>
        </row>
        <row r="2058">
          <cell r="A2058" t="str">
            <v>R M Schahfer Generating Station</v>
          </cell>
          <cell r="C2058">
            <v>17</v>
          </cell>
          <cell r="I2058">
            <v>0</v>
          </cell>
        </row>
        <row r="2059">
          <cell r="A2059" t="str">
            <v>R M Schahfer Generating Station</v>
          </cell>
          <cell r="C2059">
            <v>17</v>
          </cell>
          <cell r="I2059">
            <v>0</v>
          </cell>
        </row>
        <row r="2060">
          <cell r="A2060" t="str">
            <v>R M Schahfer Generating Station</v>
          </cell>
          <cell r="C2060">
            <v>17</v>
          </cell>
          <cell r="I2060">
            <v>0</v>
          </cell>
        </row>
        <row r="2061">
          <cell r="A2061" t="str">
            <v>R M Schahfer Generating Station</v>
          </cell>
          <cell r="C2061">
            <v>17</v>
          </cell>
          <cell r="I2061">
            <v>0</v>
          </cell>
        </row>
        <row r="2062">
          <cell r="A2062" t="str">
            <v>R M Schahfer Generating Station</v>
          </cell>
          <cell r="C2062">
            <v>17</v>
          </cell>
          <cell r="I2062">
            <v>0</v>
          </cell>
        </row>
        <row r="2063">
          <cell r="A2063" t="str">
            <v>R M Schahfer Generating Station</v>
          </cell>
          <cell r="C2063">
            <v>17</v>
          </cell>
          <cell r="I2063">
            <v>0</v>
          </cell>
        </row>
        <row r="2064">
          <cell r="A2064" t="str">
            <v>R M Schahfer Generating Station</v>
          </cell>
          <cell r="C2064">
            <v>17</v>
          </cell>
          <cell r="I2064">
            <v>0</v>
          </cell>
        </row>
        <row r="2065">
          <cell r="A2065" t="str">
            <v>R M Schahfer Generating Station</v>
          </cell>
          <cell r="C2065">
            <v>17</v>
          </cell>
          <cell r="I2065">
            <v>0</v>
          </cell>
        </row>
        <row r="2066">
          <cell r="A2066" t="str">
            <v>R M Schahfer Generating Station</v>
          </cell>
          <cell r="C2066">
            <v>17</v>
          </cell>
          <cell r="I2066">
            <v>0</v>
          </cell>
        </row>
        <row r="2067">
          <cell r="A2067" t="str">
            <v>R M Schahfer Generating Station</v>
          </cell>
          <cell r="C2067">
            <v>17</v>
          </cell>
          <cell r="I2067">
            <v>0</v>
          </cell>
        </row>
        <row r="2068">
          <cell r="A2068" t="str">
            <v>R M Schahfer Generating Station</v>
          </cell>
          <cell r="C2068">
            <v>17</v>
          </cell>
          <cell r="I2068">
            <v>0</v>
          </cell>
        </row>
        <row r="2069">
          <cell r="A2069" t="str">
            <v>R M Schahfer Generating Station</v>
          </cell>
          <cell r="C2069">
            <v>17</v>
          </cell>
          <cell r="I2069">
            <v>0</v>
          </cell>
        </row>
        <row r="2070">
          <cell r="A2070" t="str">
            <v>R M Schahfer Generating Station</v>
          </cell>
          <cell r="C2070">
            <v>17</v>
          </cell>
          <cell r="I2070">
            <v>0</v>
          </cell>
        </row>
        <row r="2071">
          <cell r="A2071" t="str">
            <v>R M Schahfer Generating Station</v>
          </cell>
          <cell r="C2071">
            <v>17</v>
          </cell>
          <cell r="I2071">
            <v>0</v>
          </cell>
        </row>
        <row r="2072">
          <cell r="A2072" t="str">
            <v>R M Schahfer Generating Station</v>
          </cell>
          <cell r="C2072">
            <v>17</v>
          </cell>
          <cell r="I2072">
            <v>0</v>
          </cell>
        </row>
        <row r="2073">
          <cell r="A2073" t="str">
            <v>R M Schahfer Generating Station</v>
          </cell>
          <cell r="C2073">
            <v>17</v>
          </cell>
          <cell r="I2073">
            <v>0</v>
          </cell>
        </row>
        <row r="2074">
          <cell r="A2074" t="str">
            <v>R M Schahfer Generating Station</v>
          </cell>
          <cell r="C2074">
            <v>17</v>
          </cell>
          <cell r="I2074">
            <v>0</v>
          </cell>
        </row>
        <row r="2075">
          <cell r="A2075" t="str">
            <v>R M Schahfer Generating Station</v>
          </cell>
          <cell r="C2075">
            <v>17</v>
          </cell>
          <cell r="I2075">
            <v>0</v>
          </cell>
        </row>
        <row r="2076">
          <cell r="A2076" t="str">
            <v>R M Schahfer Generating Station</v>
          </cell>
          <cell r="C2076">
            <v>17</v>
          </cell>
          <cell r="I2076">
            <v>0</v>
          </cell>
        </row>
        <row r="2077">
          <cell r="A2077" t="str">
            <v>R M Schahfer Generating Station</v>
          </cell>
          <cell r="C2077">
            <v>17</v>
          </cell>
          <cell r="I2077">
            <v>0</v>
          </cell>
        </row>
        <row r="2078">
          <cell r="A2078" t="str">
            <v>R M Schahfer Generating Station</v>
          </cell>
          <cell r="C2078">
            <v>17</v>
          </cell>
          <cell r="I2078">
            <v>0</v>
          </cell>
        </row>
        <row r="2079">
          <cell r="A2079" t="str">
            <v>R M Schahfer Generating Station</v>
          </cell>
          <cell r="C2079">
            <v>17</v>
          </cell>
          <cell r="I2079">
            <v>0</v>
          </cell>
        </row>
        <row r="2080">
          <cell r="A2080" t="str">
            <v>R M Schahfer Generating Station</v>
          </cell>
          <cell r="C2080">
            <v>17</v>
          </cell>
          <cell r="I2080">
            <v>0</v>
          </cell>
        </row>
        <row r="2081">
          <cell r="A2081" t="str">
            <v>R M Schahfer Generating Station</v>
          </cell>
          <cell r="C2081">
            <v>17</v>
          </cell>
          <cell r="I2081">
            <v>0</v>
          </cell>
        </row>
        <row r="2082">
          <cell r="A2082" t="str">
            <v>R M Schahfer Generating Station</v>
          </cell>
          <cell r="C2082">
            <v>17</v>
          </cell>
          <cell r="I2082">
            <v>0</v>
          </cell>
        </row>
        <row r="2083">
          <cell r="A2083" t="str">
            <v>R M Schahfer Generating Station</v>
          </cell>
          <cell r="C2083">
            <v>17</v>
          </cell>
          <cell r="I2083">
            <v>0</v>
          </cell>
        </row>
        <row r="2084">
          <cell r="A2084" t="str">
            <v>R M Schahfer Generating Station</v>
          </cell>
          <cell r="C2084">
            <v>17</v>
          </cell>
          <cell r="I2084">
            <v>0</v>
          </cell>
        </row>
        <row r="2085">
          <cell r="A2085" t="str">
            <v>R M Schahfer Generating Station</v>
          </cell>
          <cell r="C2085">
            <v>17</v>
          </cell>
          <cell r="I2085">
            <v>0</v>
          </cell>
        </row>
        <row r="2086">
          <cell r="A2086" t="str">
            <v>R M Schahfer Generating Station</v>
          </cell>
          <cell r="C2086">
            <v>17</v>
          </cell>
          <cell r="I2086">
            <v>0</v>
          </cell>
        </row>
        <row r="2087">
          <cell r="A2087" t="str">
            <v>R M Schahfer Generating Station</v>
          </cell>
          <cell r="C2087">
            <v>17</v>
          </cell>
          <cell r="I2087">
            <v>0</v>
          </cell>
        </row>
        <row r="2088">
          <cell r="A2088" t="str">
            <v>R M Schahfer Generating Station</v>
          </cell>
          <cell r="C2088">
            <v>17</v>
          </cell>
          <cell r="I2088">
            <v>0</v>
          </cell>
        </row>
        <row r="2089">
          <cell r="A2089" t="str">
            <v>R M Schahfer Generating Station</v>
          </cell>
          <cell r="C2089">
            <v>17</v>
          </cell>
          <cell r="I2089">
            <v>0</v>
          </cell>
        </row>
        <row r="2090">
          <cell r="A2090" t="str">
            <v>R M Schahfer Generating Station</v>
          </cell>
          <cell r="C2090">
            <v>17</v>
          </cell>
          <cell r="I2090">
            <v>0</v>
          </cell>
        </row>
        <row r="2091">
          <cell r="A2091" t="str">
            <v>R M Schahfer Generating Station</v>
          </cell>
          <cell r="C2091">
            <v>17</v>
          </cell>
          <cell r="I2091">
            <v>0</v>
          </cell>
        </row>
        <row r="2092">
          <cell r="A2092" t="str">
            <v>R M Schahfer Generating Station</v>
          </cell>
          <cell r="C2092">
            <v>17</v>
          </cell>
          <cell r="I2092">
            <v>0</v>
          </cell>
        </row>
        <row r="2093">
          <cell r="A2093" t="str">
            <v>R M Schahfer Generating Station</v>
          </cell>
          <cell r="C2093">
            <v>17</v>
          </cell>
          <cell r="I2093">
            <v>0</v>
          </cell>
        </row>
        <row r="2094">
          <cell r="A2094" t="str">
            <v>R M Schahfer Generating Station</v>
          </cell>
          <cell r="C2094">
            <v>17</v>
          </cell>
          <cell r="I2094">
            <v>0</v>
          </cell>
        </row>
        <row r="2095">
          <cell r="A2095" t="str">
            <v>R M Schahfer Generating Station</v>
          </cell>
          <cell r="C2095">
            <v>17</v>
          </cell>
          <cell r="I2095">
            <v>0</v>
          </cell>
        </row>
        <row r="2096">
          <cell r="A2096" t="str">
            <v>R M Schahfer Generating Station</v>
          </cell>
          <cell r="C2096">
            <v>17</v>
          </cell>
          <cell r="I2096">
            <v>0</v>
          </cell>
        </row>
        <row r="2097">
          <cell r="A2097" t="str">
            <v>R M Schahfer Generating Station</v>
          </cell>
          <cell r="C2097">
            <v>17</v>
          </cell>
          <cell r="I2097">
            <v>0</v>
          </cell>
        </row>
        <row r="2098">
          <cell r="A2098" t="str">
            <v>R M Schahfer Generating Station</v>
          </cell>
          <cell r="C2098">
            <v>17</v>
          </cell>
          <cell r="I2098">
            <v>0</v>
          </cell>
        </row>
        <row r="2099">
          <cell r="A2099" t="str">
            <v>R M Schahfer Generating Station</v>
          </cell>
          <cell r="C2099">
            <v>17</v>
          </cell>
          <cell r="I2099">
            <v>0</v>
          </cell>
        </row>
        <row r="2100">
          <cell r="A2100" t="str">
            <v>R M Schahfer Generating Station</v>
          </cell>
          <cell r="C2100">
            <v>17</v>
          </cell>
          <cell r="I2100">
            <v>0</v>
          </cell>
        </row>
        <row r="2101">
          <cell r="A2101" t="str">
            <v>R M Schahfer Generating Station</v>
          </cell>
          <cell r="C2101">
            <v>17</v>
          </cell>
          <cell r="I2101">
            <v>0</v>
          </cell>
        </row>
        <row r="2102">
          <cell r="A2102" t="str">
            <v>R M Schahfer Generating Station</v>
          </cell>
          <cell r="C2102">
            <v>17</v>
          </cell>
          <cell r="I2102">
            <v>0</v>
          </cell>
        </row>
        <row r="2103">
          <cell r="A2103" t="str">
            <v>R M Schahfer Generating Station</v>
          </cell>
          <cell r="C2103">
            <v>17</v>
          </cell>
          <cell r="I2103">
            <v>0</v>
          </cell>
        </row>
        <row r="2104">
          <cell r="A2104" t="str">
            <v>R M Schahfer Generating Station</v>
          </cell>
          <cell r="C2104">
            <v>17</v>
          </cell>
          <cell r="I2104">
            <v>0</v>
          </cell>
        </row>
        <row r="2105">
          <cell r="A2105" t="str">
            <v>R M Schahfer Generating Station</v>
          </cell>
          <cell r="C2105">
            <v>17</v>
          </cell>
          <cell r="I2105">
            <v>0</v>
          </cell>
        </row>
        <row r="2106">
          <cell r="A2106" t="str">
            <v>R M Schahfer Generating Station</v>
          </cell>
          <cell r="C2106">
            <v>17</v>
          </cell>
          <cell r="I2106">
            <v>0</v>
          </cell>
        </row>
        <row r="2107">
          <cell r="A2107" t="str">
            <v>R M Schahfer Generating Station</v>
          </cell>
          <cell r="C2107">
            <v>17</v>
          </cell>
          <cell r="I2107">
            <v>0</v>
          </cell>
        </row>
        <row r="2108">
          <cell r="A2108" t="str">
            <v>R M Schahfer Generating Station</v>
          </cell>
          <cell r="C2108">
            <v>17</v>
          </cell>
          <cell r="I2108">
            <v>0</v>
          </cell>
        </row>
        <row r="2109">
          <cell r="A2109" t="str">
            <v>R M Schahfer Generating Station</v>
          </cell>
          <cell r="C2109">
            <v>17</v>
          </cell>
          <cell r="I2109">
            <v>0</v>
          </cell>
        </row>
        <row r="2110">
          <cell r="A2110" t="str">
            <v>R M Schahfer Generating Station</v>
          </cell>
          <cell r="C2110">
            <v>17</v>
          </cell>
          <cell r="I2110">
            <v>0</v>
          </cell>
        </row>
        <row r="2111">
          <cell r="A2111" t="str">
            <v>R M Schahfer Generating Station</v>
          </cell>
          <cell r="C2111">
            <v>17</v>
          </cell>
          <cell r="I2111">
            <v>0</v>
          </cell>
        </row>
        <row r="2112">
          <cell r="A2112" t="str">
            <v>R M Schahfer Generating Station</v>
          </cell>
          <cell r="C2112">
            <v>17</v>
          </cell>
        </row>
        <row r="2113">
          <cell r="A2113" t="str">
            <v>R M Schahfer Generating Station</v>
          </cell>
          <cell r="C2113">
            <v>17</v>
          </cell>
        </row>
        <row r="2114">
          <cell r="A2114" t="str">
            <v>R M Schahfer Generating Station</v>
          </cell>
          <cell r="C2114">
            <v>17</v>
          </cell>
        </row>
        <row r="2115">
          <cell r="A2115" t="str">
            <v>R M Schahfer Generating Station</v>
          </cell>
          <cell r="C2115">
            <v>17</v>
          </cell>
        </row>
        <row r="2116">
          <cell r="A2116" t="str">
            <v>R M Schahfer Generating Station</v>
          </cell>
          <cell r="C2116">
            <v>17</v>
          </cell>
        </row>
        <row r="2117">
          <cell r="A2117" t="str">
            <v>R M Schahfer Generating Station</v>
          </cell>
          <cell r="C2117">
            <v>17</v>
          </cell>
        </row>
        <row r="2118">
          <cell r="A2118" t="str">
            <v>R M Schahfer Generating Station</v>
          </cell>
          <cell r="C2118">
            <v>17</v>
          </cell>
        </row>
        <row r="2119">
          <cell r="A2119" t="str">
            <v>R M Schahfer Generating Station</v>
          </cell>
          <cell r="C2119">
            <v>17</v>
          </cell>
        </row>
        <row r="2120">
          <cell r="A2120" t="str">
            <v>R M Schahfer Generating Station</v>
          </cell>
          <cell r="C2120">
            <v>17</v>
          </cell>
        </row>
        <row r="2121">
          <cell r="A2121" t="str">
            <v>R M Schahfer Generating Station</v>
          </cell>
          <cell r="C2121">
            <v>17</v>
          </cell>
        </row>
        <row r="2122">
          <cell r="A2122" t="str">
            <v>R M Schahfer Generating Station</v>
          </cell>
          <cell r="C2122">
            <v>17</v>
          </cell>
        </row>
        <row r="2123">
          <cell r="A2123" t="str">
            <v>R M Schahfer Generating Station</v>
          </cell>
          <cell r="C2123">
            <v>17</v>
          </cell>
        </row>
        <row r="2124">
          <cell r="A2124" t="str">
            <v>R M Schahfer Generating Station</v>
          </cell>
          <cell r="C2124">
            <v>17</v>
          </cell>
        </row>
        <row r="2125">
          <cell r="A2125" t="str">
            <v>R M Schahfer Generating Station</v>
          </cell>
          <cell r="C2125">
            <v>17</v>
          </cell>
        </row>
        <row r="2126">
          <cell r="A2126" t="str">
            <v>R M Schahfer Generating Station</v>
          </cell>
          <cell r="C2126">
            <v>17</v>
          </cell>
        </row>
        <row r="2127">
          <cell r="A2127" t="str">
            <v>R M Schahfer Generating Station</v>
          </cell>
          <cell r="C2127">
            <v>17</v>
          </cell>
        </row>
        <row r="2128">
          <cell r="A2128" t="str">
            <v>R M Schahfer Generating Station</v>
          </cell>
          <cell r="C2128">
            <v>17</v>
          </cell>
        </row>
        <row r="2129">
          <cell r="A2129" t="str">
            <v>R M Schahfer Generating Station</v>
          </cell>
          <cell r="C2129">
            <v>17</v>
          </cell>
        </row>
        <row r="2130">
          <cell r="A2130" t="str">
            <v>R M Schahfer Generating Station</v>
          </cell>
          <cell r="C2130">
            <v>17</v>
          </cell>
        </row>
        <row r="2131">
          <cell r="A2131" t="str">
            <v>R M Schahfer Generating Station</v>
          </cell>
          <cell r="C2131">
            <v>17</v>
          </cell>
        </row>
        <row r="2132">
          <cell r="A2132" t="str">
            <v>R M Schahfer Generating Station</v>
          </cell>
          <cell r="C2132">
            <v>17</v>
          </cell>
        </row>
        <row r="2133">
          <cell r="A2133" t="str">
            <v>R M Schahfer Generating Station</v>
          </cell>
          <cell r="C2133">
            <v>17</v>
          </cell>
        </row>
        <row r="2134">
          <cell r="A2134" t="str">
            <v>R M Schahfer Generating Station</v>
          </cell>
          <cell r="C2134">
            <v>17</v>
          </cell>
        </row>
        <row r="2135">
          <cell r="A2135" t="str">
            <v>R M Schahfer Generating Station</v>
          </cell>
          <cell r="C2135">
            <v>17</v>
          </cell>
        </row>
        <row r="2136">
          <cell r="A2136" t="str">
            <v>R M Schahfer Generating Station</v>
          </cell>
          <cell r="C2136">
            <v>17</v>
          </cell>
        </row>
        <row r="2137">
          <cell r="A2137" t="str">
            <v>R M Schahfer Generating Station</v>
          </cell>
          <cell r="C2137">
            <v>17</v>
          </cell>
        </row>
        <row r="2138">
          <cell r="A2138" t="str">
            <v>R M Schahfer Generating Station</v>
          </cell>
          <cell r="C2138">
            <v>17</v>
          </cell>
        </row>
        <row r="2139">
          <cell r="A2139" t="str">
            <v>R M Schahfer Generating Station</v>
          </cell>
          <cell r="C2139">
            <v>17</v>
          </cell>
        </row>
        <row r="2140">
          <cell r="A2140" t="str">
            <v>R M Schahfer Generating Station</v>
          </cell>
          <cell r="C2140">
            <v>17</v>
          </cell>
        </row>
        <row r="2141">
          <cell r="A2141" t="str">
            <v>R M Schahfer Generating Station</v>
          </cell>
          <cell r="C2141">
            <v>17</v>
          </cell>
        </row>
        <row r="2142">
          <cell r="A2142" t="str">
            <v>R M Schahfer Generating Station</v>
          </cell>
          <cell r="C2142">
            <v>17</v>
          </cell>
        </row>
        <row r="2143">
          <cell r="A2143" t="str">
            <v>R M Schahfer Generating Station</v>
          </cell>
          <cell r="C2143">
            <v>17</v>
          </cell>
        </row>
        <row r="2144">
          <cell r="A2144" t="str">
            <v>R M Schahfer Generating Station</v>
          </cell>
          <cell r="C2144">
            <v>17</v>
          </cell>
        </row>
        <row r="2145">
          <cell r="A2145" t="str">
            <v>R M Schahfer Generating Station</v>
          </cell>
          <cell r="C2145">
            <v>17</v>
          </cell>
        </row>
        <row r="2146">
          <cell r="A2146" t="str">
            <v>R M Schahfer Generating Station</v>
          </cell>
          <cell r="C2146">
            <v>17</v>
          </cell>
        </row>
        <row r="2147">
          <cell r="A2147" t="str">
            <v>R M Schahfer Generating Station</v>
          </cell>
          <cell r="C2147">
            <v>17</v>
          </cell>
        </row>
        <row r="2148">
          <cell r="A2148" t="str">
            <v>R M Schahfer Generating Station</v>
          </cell>
          <cell r="C2148">
            <v>17</v>
          </cell>
        </row>
        <row r="2149">
          <cell r="A2149" t="str">
            <v>R M Schahfer Generating Station</v>
          </cell>
          <cell r="C2149">
            <v>17</v>
          </cell>
        </row>
        <row r="2150">
          <cell r="A2150" t="str">
            <v>R M Schahfer Generating Station</v>
          </cell>
          <cell r="C2150">
            <v>17</v>
          </cell>
        </row>
        <row r="2151">
          <cell r="A2151" t="str">
            <v>R M Schahfer Generating Station</v>
          </cell>
          <cell r="C2151">
            <v>17</v>
          </cell>
        </row>
        <row r="2152">
          <cell r="A2152" t="str">
            <v>R M Schahfer Generating Station</v>
          </cell>
          <cell r="C2152">
            <v>17</v>
          </cell>
        </row>
        <row r="2153">
          <cell r="A2153" t="str">
            <v>R M Schahfer Generating Station</v>
          </cell>
          <cell r="C2153">
            <v>17</v>
          </cell>
        </row>
        <row r="2154">
          <cell r="A2154" t="str">
            <v>R M Schahfer Generating Station</v>
          </cell>
          <cell r="C2154">
            <v>17</v>
          </cell>
        </row>
        <row r="2155">
          <cell r="A2155" t="str">
            <v>R M Schahfer Generating Station</v>
          </cell>
          <cell r="C2155">
            <v>17</v>
          </cell>
        </row>
        <row r="2156">
          <cell r="A2156" t="str">
            <v>R M Schahfer Generating Station</v>
          </cell>
          <cell r="C2156">
            <v>17</v>
          </cell>
        </row>
        <row r="2157">
          <cell r="A2157" t="str">
            <v>R M Schahfer Generating Station</v>
          </cell>
          <cell r="C2157">
            <v>17</v>
          </cell>
        </row>
        <row r="2158">
          <cell r="A2158" t="str">
            <v>R M Schahfer Generating Station</v>
          </cell>
          <cell r="C2158">
            <v>17</v>
          </cell>
        </row>
        <row r="2159">
          <cell r="A2159" t="str">
            <v>R M Schahfer Generating Station</v>
          </cell>
          <cell r="C2159">
            <v>17</v>
          </cell>
        </row>
        <row r="2160">
          <cell r="A2160" t="str">
            <v>R M Schahfer Generating Station</v>
          </cell>
          <cell r="C2160">
            <v>17</v>
          </cell>
        </row>
        <row r="2161">
          <cell r="A2161" t="str">
            <v>R M Schahfer Generating Station</v>
          </cell>
          <cell r="C2161">
            <v>17</v>
          </cell>
        </row>
        <row r="2162">
          <cell r="A2162" t="str">
            <v>R M Schahfer Generating Station</v>
          </cell>
          <cell r="C2162">
            <v>17</v>
          </cell>
        </row>
        <row r="2163">
          <cell r="A2163" t="str">
            <v>R M Schahfer Generating Station</v>
          </cell>
          <cell r="C2163">
            <v>17</v>
          </cell>
        </row>
        <row r="2164">
          <cell r="A2164" t="str">
            <v>R M Schahfer Generating Station</v>
          </cell>
          <cell r="C2164">
            <v>17</v>
          </cell>
        </row>
        <row r="2165">
          <cell r="A2165" t="str">
            <v>R M Schahfer Generating Station</v>
          </cell>
          <cell r="C2165">
            <v>17</v>
          </cell>
        </row>
        <row r="2166">
          <cell r="A2166" t="str">
            <v>R M Schahfer Generating Station</v>
          </cell>
          <cell r="C2166">
            <v>17</v>
          </cell>
        </row>
        <row r="2167">
          <cell r="A2167" t="str">
            <v>R M Schahfer Generating Station</v>
          </cell>
          <cell r="C2167">
            <v>17</v>
          </cell>
        </row>
        <row r="2168">
          <cell r="A2168" t="str">
            <v>R M Schahfer Generating Station</v>
          </cell>
          <cell r="C2168">
            <v>17</v>
          </cell>
        </row>
        <row r="2169">
          <cell r="A2169" t="str">
            <v>R M Schahfer Generating Station</v>
          </cell>
          <cell r="C2169">
            <v>17</v>
          </cell>
        </row>
        <row r="2170">
          <cell r="A2170" t="str">
            <v>R M Schahfer Generating Station</v>
          </cell>
          <cell r="C2170">
            <v>17</v>
          </cell>
        </row>
        <row r="2171">
          <cell r="A2171" t="str">
            <v>R M Schahfer Generating Station</v>
          </cell>
          <cell r="C2171">
            <v>17</v>
          </cell>
        </row>
        <row r="2172">
          <cell r="A2172" t="str">
            <v>R M Schahfer Generating Station</v>
          </cell>
          <cell r="C2172">
            <v>17</v>
          </cell>
        </row>
        <row r="2173">
          <cell r="A2173" t="str">
            <v>R M Schahfer Generating Station</v>
          </cell>
          <cell r="C2173">
            <v>17</v>
          </cell>
        </row>
        <row r="2174">
          <cell r="A2174" t="str">
            <v>R M Schahfer Generating Station</v>
          </cell>
          <cell r="C2174">
            <v>17</v>
          </cell>
        </row>
        <row r="2175">
          <cell r="A2175" t="str">
            <v>R M Schahfer Generating Station</v>
          </cell>
          <cell r="C2175">
            <v>17</v>
          </cell>
        </row>
        <row r="2176">
          <cell r="A2176" t="str">
            <v>R M Schahfer Generating Station</v>
          </cell>
          <cell r="C2176">
            <v>17</v>
          </cell>
        </row>
        <row r="2177">
          <cell r="A2177" t="str">
            <v>R M Schahfer Generating Station</v>
          </cell>
          <cell r="C2177">
            <v>17</v>
          </cell>
        </row>
        <row r="2178">
          <cell r="A2178" t="str">
            <v>R M Schahfer Generating Station</v>
          </cell>
          <cell r="C2178">
            <v>17</v>
          </cell>
        </row>
        <row r="2179">
          <cell r="A2179" t="str">
            <v>R M Schahfer Generating Station</v>
          </cell>
          <cell r="C2179">
            <v>17</v>
          </cell>
        </row>
        <row r="2180">
          <cell r="A2180" t="str">
            <v>R M Schahfer Generating Station</v>
          </cell>
          <cell r="C2180">
            <v>17</v>
          </cell>
        </row>
        <row r="2181">
          <cell r="A2181" t="str">
            <v>R M Schahfer Generating Station</v>
          </cell>
          <cell r="C2181">
            <v>17</v>
          </cell>
        </row>
        <row r="2182">
          <cell r="A2182" t="str">
            <v>R M Schahfer Generating Station</v>
          </cell>
          <cell r="C2182">
            <v>17</v>
          </cell>
        </row>
        <row r="2183">
          <cell r="A2183" t="str">
            <v>R M Schahfer Generating Station</v>
          </cell>
          <cell r="C2183">
            <v>17</v>
          </cell>
        </row>
        <row r="2184">
          <cell r="A2184" t="str">
            <v>R M Schahfer Generating Station</v>
          </cell>
          <cell r="C2184">
            <v>17</v>
          </cell>
        </row>
        <row r="2185">
          <cell r="A2185" t="str">
            <v>R M Schahfer Generating Station</v>
          </cell>
          <cell r="C2185">
            <v>17</v>
          </cell>
        </row>
        <row r="2186">
          <cell r="A2186" t="str">
            <v>R M Schahfer Generating Station</v>
          </cell>
          <cell r="C2186">
            <v>17</v>
          </cell>
        </row>
        <row r="2187">
          <cell r="A2187" t="str">
            <v>R M Schahfer Generating Station</v>
          </cell>
          <cell r="C2187">
            <v>17</v>
          </cell>
        </row>
        <row r="2188">
          <cell r="A2188" t="str">
            <v>R M Schahfer Generating Station</v>
          </cell>
          <cell r="C2188">
            <v>17</v>
          </cell>
        </row>
        <row r="2189">
          <cell r="A2189" t="str">
            <v>R M Schahfer Generating Station</v>
          </cell>
          <cell r="C2189">
            <v>17</v>
          </cell>
        </row>
        <row r="2190">
          <cell r="A2190" t="str">
            <v>R M Schahfer Generating Station</v>
          </cell>
          <cell r="C2190">
            <v>17</v>
          </cell>
        </row>
        <row r="2191">
          <cell r="A2191" t="str">
            <v>R M Schahfer Generating Station</v>
          </cell>
          <cell r="C2191">
            <v>17</v>
          </cell>
        </row>
        <row r="2192">
          <cell r="A2192" t="str">
            <v>R M Schahfer Generating Station</v>
          </cell>
          <cell r="C2192">
            <v>17</v>
          </cell>
        </row>
        <row r="2193">
          <cell r="A2193" t="str">
            <v>R M Schahfer Generating Station</v>
          </cell>
          <cell r="C2193">
            <v>17</v>
          </cell>
        </row>
        <row r="2194">
          <cell r="A2194" t="str">
            <v>R M Schahfer Generating Station</v>
          </cell>
          <cell r="C2194">
            <v>17</v>
          </cell>
        </row>
        <row r="2195">
          <cell r="A2195" t="str">
            <v>R M Schahfer Generating Station</v>
          </cell>
          <cell r="C2195">
            <v>17</v>
          </cell>
        </row>
        <row r="2196">
          <cell r="A2196" t="str">
            <v>R M Schahfer Generating Station</v>
          </cell>
          <cell r="C2196">
            <v>17</v>
          </cell>
        </row>
        <row r="2197">
          <cell r="A2197" t="str">
            <v>R M Schahfer Generating Station</v>
          </cell>
          <cell r="C2197">
            <v>17</v>
          </cell>
        </row>
        <row r="2198">
          <cell r="A2198" t="str">
            <v>R M Schahfer Generating Station</v>
          </cell>
          <cell r="C2198">
            <v>17</v>
          </cell>
        </row>
        <row r="2199">
          <cell r="A2199" t="str">
            <v>R M Schahfer Generating Station</v>
          </cell>
          <cell r="C2199">
            <v>17</v>
          </cell>
        </row>
        <row r="2200">
          <cell r="A2200" t="str">
            <v>R M Schahfer Generating Station</v>
          </cell>
          <cell r="C2200">
            <v>17</v>
          </cell>
        </row>
        <row r="2201">
          <cell r="A2201" t="str">
            <v>R M Schahfer Generating Station</v>
          </cell>
          <cell r="C2201">
            <v>17</v>
          </cell>
        </row>
        <row r="2202">
          <cell r="A2202" t="str">
            <v>R M Schahfer Generating Station</v>
          </cell>
          <cell r="C2202">
            <v>17</v>
          </cell>
        </row>
        <row r="2203">
          <cell r="A2203" t="str">
            <v>R M Schahfer Generating Station</v>
          </cell>
          <cell r="C2203">
            <v>17</v>
          </cell>
        </row>
        <row r="2204">
          <cell r="A2204" t="str">
            <v>R M Schahfer Generating Station</v>
          </cell>
          <cell r="C2204">
            <v>18</v>
          </cell>
          <cell r="I2204">
            <v>0</v>
          </cell>
        </row>
        <row r="2205">
          <cell r="A2205" t="str">
            <v>R M Schahfer Generating Station</v>
          </cell>
          <cell r="C2205">
            <v>18</v>
          </cell>
          <cell r="I2205">
            <v>0</v>
          </cell>
        </row>
        <row r="2206">
          <cell r="A2206" t="str">
            <v>R M Schahfer Generating Station</v>
          </cell>
          <cell r="C2206">
            <v>18</v>
          </cell>
          <cell r="I2206">
            <v>0</v>
          </cell>
        </row>
        <row r="2207">
          <cell r="A2207" t="str">
            <v>R M Schahfer Generating Station</v>
          </cell>
          <cell r="C2207">
            <v>18</v>
          </cell>
          <cell r="I2207">
            <v>0</v>
          </cell>
        </row>
        <row r="2208">
          <cell r="A2208" t="str">
            <v>R M Schahfer Generating Station</v>
          </cell>
          <cell r="C2208">
            <v>18</v>
          </cell>
          <cell r="I2208">
            <v>0</v>
          </cell>
        </row>
        <row r="2209">
          <cell r="A2209" t="str">
            <v>R M Schahfer Generating Station</v>
          </cell>
          <cell r="C2209">
            <v>18</v>
          </cell>
          <cell r="I2209">
            <v>0</v>
          </cell>
        </row>
        <row r="2210">
          <cell r="A2210" t="str">
            <v>R M Schahfer Generating Station</v>
          </cell>
          <cell r="C2210">
            <v>18</v>
          </cell>
          <cell r="I2210">
            <v>0</v>
          </cell>
        </row>
        <row r="2211">
          <cell r="A2211" t="str">
            <v>R M Schahfer Generating Station</v>
          </cell>
          <cell r="C2211">
            <v>18</v>
          </cell>
          <cell r="I2211">
            <v>0</v>
          </cell>
        </row>
        <row r="2212">
          <cell r="A2212" t="str">
            <v>R M Schahfer Generating Station</v>
          </cell>
          <cell r="C2212">
            <v>18</v>
          </cell>
          <cell r="I2212">
            <v>0</v>
          </cell>
        </row>
        <row r="2213">
          <cell r="A2213" t="str">
            <v>R M Schahfer Generating Station</v>
          </cell>
          <cell r="C2213">
            <v>18</v>
          </cell>
          <cell r="I2213">
            <v>0</v>
          </cell>
        </row>
        <row r="2214">
          <cell r="A2214" t="str">
            <v>R M Schahfer Generating Station</v>
          </cell>
          <cell r="C2214">
            <v>18</v>
          </cell>
          <cell r="I2214">
            <v>0</v>
          </cell>
        </row>
        <row r="2215">
          <cell r="A2215" t="str">
            <v>R M Schahfer Generating Station</v>
          </cell>
          <cell r="C2215">
            <v>18</v>
          </cell>
          <cell r="I2215">
            <v>0</v>
          </cell>
        </row>
        <row r="2216">
          <cell r="A2216" t="str">
            <v>R M Schahfer Generating Station</v>
          </cell>
          <cell r="C2216">
            <v>18</v>
          </cell>
          <cell r="I2216">
            <v>0</v>
          </cell>
        </row>
        <row r="2217">
          <cell r="A2217" t="str">
            <v>R M Schahfer Generating Station</v>
          </cell>
          <cell r="C2217">
            <v>18</v>
          </cell>
          <cell r="I2217">
            <v>0</v>
          </cell>
        </row>
        <row r="2218">
          <cell r="A2218" t="str">
            <v>R M Schahfer Generating Station</v>
          </cell>
          <cell r="C2218">
            <v>18</v>
          </cell>
          <cell r="I2218">
            <v>0</v>
          </cell>
        </row>
        <row r="2219">
          <cell r="A2219" t="str">
            <v>R M Schahfer Generating Station</v>
          </cell>
          <cell r="C2219">
            <v>18</v>
          </cell>
          <cell r="I2219">
            <v>0</v>
          </cell>
        </row>
        <row r="2220">
          <cell r="A2220" t="str">
            <v>R M Schahfer Generating Station</v>
          </cell>
          <cell r="C2220">
            <v>18</v>
          </cell>
          <cell r="I2220">
            <v>0</v>
          </cell>
        </row>
        <row r="2221">
          <cell r="A2221" t="str">
            <v>R M Schahfer Generating Station</v>
          </cell>
          <cell r="C2221">
            <v>18</v>
          </cell>
          <cell r="I2221">
            <v>0</v>
          </cell>
        </row>
        <row r="2222">
          <cell r="A2222" t="str">
            <v>R M Schahfer Generating Station</v>
          </cell>
          <cell r="C2222">
            <v>18</v>
          </cell>
          <cell r="I2222">
            <v>0</v>
          </cell>
        </row>
        <row r="2223">
          <cell r="A2223" t="str">
            <v>R M Schahfer Generating Station</v>
          </cell>
          <cell r="C2223">
            <v>18</v>
          </cell>
          <cell r="I2223">
            <v>0</v>
          </cell>
        </row>
        <row r="2224">
          <cell r="A2224" t="str">
            <v>R M Schahfer Generating Station</v>
          </cell>
          <cell r="C2224">
            <v>18</v>
          </cell>
          <cell r="I2224">
            <v>0</v>
          </cell>
        </row>
        <row r="2225">
          <cell r="A2225" t="str">
            <v>R M Schahfer Generating Station</v>
          </cell>
          <cell r="C2225">
            <v>18</v>
          </cell>
          <cell r="I2225">
            <v>0</v>
          </cell>
        </row>
        <row r="2226">
          <cell r="A2226" t="str">
            <v>R M Schahfer Generating Station</v>
          </cell>
          <cell r="C2226">
            <v>18</v>
          </cell>
          <cell r="I2226">
            <v>0</v>
          </cell>
        </row>
        <row r="2227">
          <cell r="A2227" t="str">
            <v>R M Schahfer Generating Station</v>
          </cell>
          <cell r="C2227">
            <v>18</v>
          </cell>
          <cell r="I2227">
            <v>0</v>
          </cell>
        </row>
        <row r="2228">
          <cell r="A2228" t="str">
            <v>R M Schahfer Generating Station</v>
          </cell>
          <cell r="C2228">
            <v>18</v>
          </cell>
          <cell r="I2228">
            <v>0</v>
          </cell>
        </row>
        <row r="2229">
          <cell r="A2229" t="str">
            <v>R M Schahfer Generating Station</v>
          </cell>
          <cell r="C2229">
            <v>18</v>
          </cell>
          <cell r="I2229">
            <v>0</v>
          </cell>
        </row>
        <row r="2230">
          <cell r="A2230" t="str">
            <v>R M Schahfer Generating Station</v>
          </cell>
          <cell r="C2230">
            <v>18</v>
          </cell>
          <cell r="I2230">
            <v>0</v>
          </cell>
        </row>
        <row r="2231">
          <cell r="A2231" t="str">
            <v>R M Schahfer Generating Station</v>
          </cell>
          <cell r="C2231">
            <v>18</v>
          </cell>
          <cell r="I2231">
            <v>0</v>
          </cell>
        </row>
        <row r="2232">
          <cell r="A2232" t="str">
            <v>R M Schahfer Generating Station</v>
          </cell>
          <cell r="C2232">
            <v>18</v>
          </cell>
          <cell r="I2232">
            <v>0</v>
          </cell>
        </row>
        <row r="2233">
          <cell r="A2233" t="str">
            <v>R M Schahfer Generating Station</v>
          </cell>
          <cell r="C2233">
            <v>18</v>
          </cell>
          <cell r="I2233">
            <v>0</v>
          </cell>
        </row>
        <row r="2234">
          <cell r="A2234" t="str">
            <v>R M Schahfer Generating Station</v>
          </cell>
          <cell r="C2234">
            <v>18</v>
          </cell>
          <cell r="I2234">
            <v>0</v>
          </cell>
        </row>
        <row r="2235">
          <cell r="A2235" t="str">
            <v>R M Schahfer Generating Station</v>
          </cell>
          <cell r="C2235">
            <v>18</v>
          </cell>
          <cell r="I2235">
            <v>0</v>
          </cell>
        </row>
        <row r="2236">
          <cell r="A2236" t="str">
            <v>R M Schahfer Generating Station</v>
          </cell>
          <cell r="C2236">
            <v>18</v>
          </cell>
          <cell r="I2236">
            <v>0</v>
          </cell>
        </row>
        <row r="2237">
          <cell r="A2237" t="str">
            <v>R M Schahfer Generating Station</v>
          </cell>
          <cell r="C2237">
            <v>18</v>
          </cell>
          <cell r="I2237">
            <v>0</v>
          </cell>
        </row>
        <row r="2238">
          <cell r="A2238" t="str">
            <v>R M Schahfer Generating Station</v>
          </cell>
          <cell r="C2238">
            <v>18</v>
          </cell>
          <cell r="I2238">
            <v>0</v>
          </cell>
        </row>
        <row r="2239">
          <cell r="A2239" t="str">
            <v>R M Schahfer Generating Station</v>
          </cell>
          <cell r="C2239">
            <v>18</v>
          </cell>
          <cell r="I2239">
            <v>0</v>
          </cell>
        </row>
        <row r="2240">
          <cell r="A2240" t="str">
            <v>R M Schahfer Generating Station</v>
          </cell>
          <cell r="C2240">
            <v>18</v>
          </cell>
          <cell r="I2240">
            <v>0</v>
          </cell>
        </row>
        <row r="2241">
          <cell r="A2241" t="str">
            <v>R M Schahfer Generating Station</v>
          </cell>
          <cell r="C2241">
            <v>18</v>
          </cell>
          <cell r="I2241">
            <v>0</v>
          </cell>
        </row>
        <row r="2242">
          <cell r="A2242" t="str">
            <v>R M Schahfer Generating Station</v>
          </cell>
          <cell r="C2242">
            <v>18</v>
          </cell>
          <cell r="I2242">
            <v>0</v>
          </cell>
        </row>
        <row r="2243">
          <cell r="A2243" t="str">
            <v>R M Schahfer Generating Station</v>
          </cell>
          <cell r="C2243">
            <v>18</v>
          </cell>
          <cell r="I2243">
            <v>0</v>
          </cell>
        </row>
        <row r="2244">
          <cell r="A2244" t="str">
            <v>R M Schahfer Generating Station</v>
          </cell>
          <cell r="C2244">
            <v>18</v>
          </cell>
          <cell r="I2244">
            <v>0</v>
          </cell>
        </row>
        <row r="2245">
          <cell r="A2245" t="str">
            <v>R M Schahfer Generating Station</v>
          </cell>
          <cell r="C2245">
            <v>18</v>
          </cell>
          <cell r="I2245">
            <v>0</v>
          </cell>
        </row>
        <row r="2246">
          <cell r="A2246" t="str">
            <v>R M Schahfer Generating Station</v>
          </cell>
          <cell r="C2246">
            <v>18</v>
          </cell>
          <cell r="I2246">
            <v>0</v>
          </cell>
        </row>
        <row r="2247">
          <cell r="A2247" t="str">
            <v>R M Schahfer Generating Station</v>
          </cell>
          <cell r="C2247">
            <v>18</v>
          </cell>
          <cell r="I2247">
            <v>0</v>
          </cell>
        </row>
        <row r="2248">
          <cell r="A2248" t="str">
            <v>R M Schahfer Generating Station</v>
          </cell>
          <cell r="C2248">
            <v>18</v>
          </cell>
          <cell r="I2248">
            <v>0</v>
          </cell>
        </row>
        <row r="2249">
          <cell r="A2249" t="str">
            <v>R M Schahfer Generating Station</v>
          </cell>
          <cell r="C2249">
            <v>18</v>
          </cell>
          <cell r="I2249">
            <v>0</v>
          </cell>
        </row>
        <row r="2250">
          <cell r="A2250" t="str">
            <v>R M Schahfer Generating Station</v>
          </cell>
          <cell r="C2250">
            <v>18</v>
          </cell>
          <cell r="I2250">
            <v>0</v>
          </cell>
        </row>
        <row r="2251">
          <cell r="A2251" t="str">
            <v>R M Schahfer Generating Station</v>
          </cell>
          <cell r="C2251">
            <v>18</v>
          </cell>
          <cell r="I2251">
            <v>0</v>
          </cell>
        </row>
        <row r="2252">
          <cell r="A2252" t="str">
            <v>R M Schahfer Generating Station</v>
          </cell>
          <cell r="C2252">
            <v>18</v>
          </cell>
          <cell r="I2252">
            <v>0</v>
          </cell>
        </row>
        <row r="2253">
          <cell r="A2253" t="str">
            <v>R M Schahfer Generating Station</v>
          </cell>
          <cell r="C2253">
            <v>18</v>
          </cell>
          <cell r="I2253">
            <v>0</v>
          </cell>
        </row>
        <row r="2254">
          <cell r="A2254" t="str">
            <v>R M Schahfer Generating Station</v>
          </cell>
          <cell r="C2254">
            <v>18</v>
          </cell>
          <cell r="I2254">
            <v>0</v>
          </cell>
        </row>
        <row r="2255">
          <cell r="A2255" t="str">
            <v>R M Schahfer Generating Station</v>
          </cell>
          <cell r="C2255">
            <v>18</v>
          </cell>
          <cell r="I2255">
            <v>0</v>
          </cell>
        </row>
        <row r="2256">
          <cell r="A2256" t="str">
            <v>R M Schahfer Generating Station</v>
          </cell>
          <cell r="C2256">
            <v>18</v>
          </cell>
          <cell r="I2256">
            <v>0</v>
          </cell>
        </row>
        <row r="2257">
          <cell r="A2257" t="str">
            <v>R M Schahfer Generating Station</v>
          </cell>
          <cell r="C2257">
            <v>18</v>
          </cell>
          <cell r="I2257">
            <v>0</v>
          </cell>
        </row>
        <row r="2258">
          <cell r="A2258" t="str">
            <v>R M Schahfer Generating Station</v>
          </cell>
          <cell r="C2258">
            <v>18</v>
          </cell>
          <cell r="I2258">
            <v>0</v>
          </cell>
        </row>
        <row r="2259">
          <cell r="A2259" t="str">
            <v>R M Schahfer Generating Station</v>
          </cell>
          <cell r="C2259">
            <v>18</v>
          </cell>
          <cell r="I2259">
            <v>0</v>
          </cell>
        </row>
        <row r="2260">
          <cell r="A2260" t="str">
            <v>R M Schahfer Generating Station</v>
          </cell>
          <cell r="C2260">
            <v>18</v>
          </cell>
          <cell r="I2260">
            <v>0</v>
          </cell>
        </row>
        <row r="2261">
          <cell r="A2261" t="str">
            <v>R M Schahfer Generating Station</v>
          </cell>
          <cell r="C2261">
            <v>18</v>
          </cell>
          <cell r="I2261">
            <v>0</v>
          </cell>
        </row>
        <row r="2262">
          <cell r="A2262" t="str">
            <v>R M Schahfer Generating Station</v>
          </cell>
          <cell r="C2262">
            <v>18</v>
          </cell>
          <cell r="I2262">
            <v>0</v>
          </cell>
        </row>
        <row r="2263">
          <cell r="A2263" t="str">
            <v>R M Schahfer Generating Station</v>
          </cell>
          <cell r="C2263">
            <v>18</v>
          </cell>
          <cell r="I2263">
            <v>0</v>
          </cell>
        </row>
        <row r="2264">
          <cell r="A2264" t="str">
            <v>R M Schahfer Generating Station</v>
          </cell>
          <cell r="C2264">
            <v>18</v>
          </cell>
          <cell r="I2264">
            <v>0</v>
          </cell>
        </row>
        <row r="2265">
          <cell r="A2265" t="str">
            <v>R M Schahfer Generating Station</v>
          </cell>
          <cell r="C2265">
            <v>18</v>
          </cell>
          <cell r="I2265">
            <v>0</v>
          </cell>
        </row>
        <row r="2266">
          <cell r="A2266" t="str">
            <v>R M Schahfer Generating Station</v>
          </cell>
          <cell r="C2266">
            <v>18</v>
          </cell>
          <cell r="I2266">
            <v>0</v>
          </cell>
        </row>
        <row r="2267">
          <cell r="A2267" t="str">
            <v>R M Schahfer Generating Station</v>
          </cell>
          <cell r="C2267">
            <v>18</v>
          </cell>
          <cell r="I2267">
            <v>0</v>
          </cell>
        </row>
        <row r="2268">
          <cell r="A2268" t="str">
            <v>R M Schahfer Generating Station</v>
          </cell>
          <cell r="C2268">
            <v>18</v>
          </cell>
          <cell r="I2268">
            <v>0</v>
          </cell>
        </row>
        <row r="2269">
          <cell r="A2269" t="str">
            <v>R M Schahfer Generating Station</v>
          </cell>
          <cell r="C2269">
            <v>18</v>
          </cell>
          <cell r="I2269">
            <v>0</v>
          </cell>
        </row>
        <row r="2270">
          <cell r="A2270" t="str">
            <v>R M Schahfer Generating Station</v>
          </cell>
          <cell r="C2270">
            <v>18</v>
          </cell>
          <cell r="I2270">
            <v>0</v>
          </cell>
        </row>
        <row r="2271">
          <cell r="A2271" t="str">
            <v>R M Schahfer Generating Station</v>
          </cell>
          <cell r="C2271">
            <v>18</v>
          </cell>
          <cell r="I2271">
            <v>0</v>
          </cell>
        </row>
        <row r="2272">
          <cell r="A2272" t="str">
            <v>R M Schahfer Generating Station</v>
          </cell>
          <cell r="C2272">
            <v>18</v>
          </cell>
          <cell r="I2272">
            <v>0</v>
          </cell>
        </row>
        <row r="2273">
          <cell r="A2273" t="str">
            <v>R M Schahfer Generating Station</v>
          </cell>
          <cell r="C2273">
            <v>18</v>
          </cell>
          <cell r="I2273">
            <v>0</v>
          </cell>
        </row>
        <row r="2274">
          <cell r="A2274" t="str">
            <v>R M Schahfer Generating Station</v>
          </cell>
          <cell r="C2274">
            <v>18</v>
          </cell>
          <cell r="I2274">
            <v>0</v>
          </cell>
        </row>
        <row r="2275">
          <cell r="A2275" t="str">
            <v>R M Schahfer Generating Station</v>
          </cell>
          <cell r="C2275">
            <v>18</v>
          </cell>
          <cell r="I2275">
            <v>0</v>
          </cell>
        </row>
        <row r="2276">
          <cell r="A2276" t="str">
            <v>R M Schahfer Generating Station</v>
          </cell>
          <cell r="C2276">
            <v>18</v>
          </cell>
          <cell r="I2276">
            <v>0</v>
          </cell>
        </row>
        <row r="2277">
          <cell r="A2277" t="str">
            <v>R M Schahfer Generating Station</v>
          </cell>
          <cell r="C2277">
            <v>18</v>
          </cell>
          <cell r="I2277">
            <v>0</v>
          </cell>
        </row>
        <row r="2278">
          <cell r="A2278" t="str">
            <v>R M Schahfer Generating Station</v>
          </cell>
          <cell r="C2278">
            <v>18</v>
          </cell>
          <cell r="I2278">
            <v>0</v>
          </cell>
        </row>
        <row r="2279">
          <cell r="A2279" t="str">
            <v>R M Schahfer Generating Station</v>
          </cell>
          <cell r="C2279">
            <v>18</v>
          </cell>
          <cell r="I2279">
            <v>0</v>
          </cell>
        </row>
        <row r="2280">
          <cell r="A2280" t="str">
            <v>R M Schahfer Generating Station</v>
          </cell>
          <cell r="C2280">
            <v>18</v>
          </cell>
          <cell r="I2280">
            <v>0</v>
          </cell>
        </row>
        <row r="2281">
          <cell r="A2281" t="str">
            <v>R M Schahfer Generating Station</v>
          </cell>
          <cell r="C2281">
            <v>18</v>
          </cell>
          <cell r="I2281">
            <v>0</v>
          </cell>
        </row>
        <row r="2282">
          <cell r="A2282" t="str">
            <v>R M Schahfer Generating Station</v>
          </cell>
          <cell r="C2282">
            <v>18</v>
          </cell>
          <cell r="I2282">
            <v>0</v>
          </cell>
        </row>
        <row r="2283">
          <cell r="A2283" t="str">
            <v>R M Schahfer Generating Station</v>
          </cell>
          <cell r="C2283">
            <v>18</v>
          </cell>
          <cell r="I2283">
            <v>0</v>
          </cell>
        </row>
        <row r="2284">
          <cell r="A2284" t="str">
            <v>R M Schahfer Generating Station</v>
          </cell>
          <cell r="C2284">
            <v>18</v>
          </cell>
          <cell r="I2284">
            <v>0</v>
          </cell>
        </row>
        <row r="2285">
          <cell r="A2285" t="str">
            <v>R M Schahfer Generating Station</v>
          </cell>
          <cell r="C2285">
            <v>18</v>
          </cell>
          <cell r="I2285">
            <v>0</v>
          </cell>
        </row>
        <row r="2286">
          <cell r="A2286" t="str">
            <v>R M Schahfer Generating Station</v>
          </cell>
          <cell r="C2286">
            <v>18</v>
          </cell>
          <cell r="I2286">
            <v>0</v>
          </cell>
        </row>
        <row r="2287">
          <cell r="A2287" t="str">
            <v>R M Schahfer Generating Station</v>
          </cell>
          <cell r="C2287">
            <v>18</v>
          </cell>
          <cell r="I2287">
            <v>0</v>
          </cell>
        </row>
        <row r="2288">
          <cell r="A2288" t="str">
            <v>R M Schahfer Generating Station</v>
          </cell>
          <cell r="C2288">
            <v>18</v>
          </cell>
          <cell r="I2288">
            <v>0</v>
          </cell>
        </row>
        <row r="2289">
          <cell r="A2289" t="str">
            <v>R M Schahfer Generating Station</v>
          </cell>
          <cell r="C2289">
            <v>18</v>
          </cell>
          <cell r="I2289">
            <v>0</v>
          </cell>
        </row>
        <row r="2290">
          <cell r="A2290" t="str">
            <v>R M Schahfer Generating Station</v>
          </cell>
          <cell r="C2290">
            <v>18</v>
          </cell>
          <cell r="I2290">
            <v>0</v>
          </cell>
        </row>
        <row r="2291">
          <cell r="A2291" t="str">
            <v>R M Schahfer Generating Station</v>
          </cell>
          <cell r="C2291">
            <v>18</v>
          </cell>
          <cell r="I2291">
            <v>0</v>
          </cell>
        </row>
        <row r="2292">
          <cell r="A2292" t="str">
            <v>R M Schahfer Generating Station</v>
          </cell>
          <cell r="C2292">
            <v>18</v>
          </cell>
          <cell r="I2292">
            <v>0</v>
          </cell>
        </row>
        <row r="2293">
          <cell r="A2293" t="str">
            <v>R M Schahfer Generating Station</v>
          </cell>
          <cell r="C2293">
            <v>18</v>
          </cell>
          <cell r="I2293">
            <v>0</v>
          </cell>
        </row>
        <row r="2294">
          <cell r="A2294" t="str">
            <v>R M Schahfer Generating Station</v>
          </cell>
          <cell r="C2294">
            <v>18</v>
          </cell>
          <cell r="I2294">
            <v>0</v>
          </cell>
        </row>
        <row r="2295">
          <cell r="A2295" t="str">
            <v>R M Schahfer Generating Station</v>
          </cell>
          <cell r="C2295">
            <v>18</v>
          </cell>
          <cell r="I2295">
            <v>0</v>
          </cell>
        </row>
        <row r="2296">
          <cell r="A2296" t="str">
            <v>R M Schahfer Generating Station</v>
          </cell>
          <cell r="C2296">
            <v>18</v>
          </cell>
          <cell r="I2296">
            <v>0</v>
          </cell>
        </row>
        <row r="2297">
          <cell r="A2297" t="str">
            <v>R M Schahfer Generating Station</v>
          </cell>
          <cell r="C2297">
            <v>18</v>
          </cell>
          <cell r="I2297">
            <v>0</v>
          </cell>
        </row>
        <row r="2298">
          <cell r="A2298" t="str">
            <v>R M Schahfer Generating Station</v>
          </cell>
          <cell r="C2298">
            <v>18</v>
          </cell>
          <cell r="I2298">
            <v>0</v>
          </cell>
        </row>
        <row r="2299">
          <cell r="A2299" t="str">
            <v>R M Schahfer Generating Station</v>
          </cell>
          <cell r="C2299">
            <v>18</v>
          </cell>
          <cell r="I2299">
            <v>0</v>
          </cell>
        </row>
        <row r="2300">
          <cell r="A2300" t="str">
            <v>R M Schahfer Generating Station</v>
          </cell>
          <cell r="C2300">
            <v>18</v>
          </cell>
          <cell r="I2300">
            <v>0</v>
          </cell>
        </row>
        <row r="2301">
          <cell r="A2301" t="str">
            <v>R M Schahfer Generating Station</v>
          </cell>
          <cell r="C2301">
            <v>18</v>
          </cell>
          <cell r="I2301">
            <v>0</v>
          </cell>
        </row>
        <row r="2302">
          <cell r="A2302" t="str">
            <v>R M Schahfer Generating Station</v>
          </cell>
          <cell r="C2302">
            <v>18</v>
          </cell>
          <cell r="I2302">
            <v>0</v>
          </cell>
        </row>
        <row r="2303">
          <cell r="A2303" t="str">
            <v>R M Schahfer Generating Station</v>
          </cell>
          <cell r="C2303">
            <v>18</v>
          </cell>
          <cell r="I2303">
            <v>0</v>
          </cell>
        </row>
        <row r="2304">
          <cell r="A2304" t="str">
            <v>R M Schahfer Generating Station</v>
          </cell>
          <cell r="C2304">
            <v>18</v>
          </cell>
          <cell r="I2304">
            <v>0</v>
          </cell>
        </row>
        <row r="2305">
          <cell r="A2305" t="str">
            <v>R M Schahfer Generating Station</v>
          </cell>
          <cell r="C2305">
            <v>18</v>
          </cell>
          <cell r="I2305">
            <v>0</v>
          </cell>
        </row>
        <row r="2306">
          <cell r="A2306" t="str">
            <v>R M Schahfer Generating Station</v>
          </cell>
          <cell r="C2306">
            <v>18</v>
          </cell>
          <cell r="I2306">
            <v>0</v>
          </cell>
        </row>
        <row r="2307">
          <cell r="A2307" t="str">
            <v>R M Schahfer Generating Station</v>
          </cell>
          <cell r="C2307">
            <v>18</v>
          </cell>
          <cell r="I2307">
            <v>0</v>
          </cell>
        </row>
        <row r="2308">
          <cell r="A2308" t="str">
            <v>R M Schahfer Generating Station</v>
          </cell>
          <cell r="C2308">
            <v>18</v>
          </cell>
          <cell r="I2308">
            <v>0</v>
          </cell>
        </row>
        <row r="2309">
          <cell r="A2309" t="str">
            <v>R M Schahfer Generating Station</v>
          </cell>
          <cell r="C2309">
            <v>18</v>
          </cell>
          <cell r="I2309">
            <v>0</v>
          </cell>
        </row>
        <row r="2310">
          <cell r="A2310" t="str">
            <v>R M Schahfer Generating Station</v>
          </cell>
          <cell r="C2310">
            <v>18</v>
          </cell>
          <cell r="I2310">
            <v>0</v>
          </cell>
        </row>
        <row r="2311">
          <cell r="A2311" t="str">
            <v>R M Schahfer Generating Station</v>
          </cell>
          <cell r="C2311">
            <v>18</v>
          </cell>
          <cell r="I2311">
            <v>0</v>
          </cell>
        </row>
        <row r="2312">
          <cell r="A2312" t="str">
            <v>R M Schahfer Generating Station</v>
          </cell>
          <cell r="C2312">
            <v>18</v>
          </cell>
          <cell r="I2312">
            <v>0</v>
          </cell>
        </row>
        <row r="2313">
          <cell r="A2313" t="str">
            <v>R M Schahfer Generating Station</v>
          </cell>
          <cell r="C2313">
            <v>18</v>
          </cell>
          <cell r="I2313">
            <v>0</v>
          </cell>
        </row>
        <row r="2314">
          <cell r="A2314" t="str">
            <v>R M Schahfer Generating Station</v>
          </cell>
          <cell r="C2314">
            <v>18</v>
          </cell>
          <cell r="I2314">
            <v>0</v>
          </cell>
        </row>
        <row r="2315">
          <cell r="A2315" t="str">
            <v>R M Schahfer Generating Station</v>
          </cell>
          <cell r="C2315">
            <v>18</v>
          </cell>
          <cell r="I2315">
            <v>0</v>
          </cell>
        </row>
        <row r="2316">
          <cell r="A2316" t="str">
            <v>R M Schahfer Generating Station</v>
          </cell>
          <cell r="C2316">
            <v>18</v>
          </cell>
          <cell r="I2316">
            <v>0</v>
          </cell>
        </row>
        <row r="2317">
          <cell r="A2317" t="str">
            <v>R M Schahfer Generating Station</v>
          </cell>
          <cell r="C2317">
            <v>18</v>
          </cell>
          <cell r="I2317">
            <v>0</v>
          </cell>
        </row>
        <row r="2318">
          <cell r="A2318" t="str">
            <v>R M Schahfer Generating Station</v>
          </cell>
          <cell r="C2318">
            <v>18</v>
          </cell>
          <cell r="I2318">
            <v>0</v>
          </cell>
        </row>
        <row r="2319">
          <cell r="A2319" t="str">
            <v>R M Schahfer Generating Station</v>
          </cell>
          <cell r="C2319">
            <v>18</v>
          </cell>
          <cell r="I2319">
            <v>0</v>
          </cell>
        </row>
        <row r="2320">
          <cell r="A2320" t="str">
            <v>R M Schahfer Generating Station</v>
          </cell>
          <cell r="C2320">
            <v>18</v>
          </cell>
          <cell r="I2320">
            <v>0</v>
          </cell>
        </row>
        <row r="2321">
          <cell r="A2321" t="str">
            <v>R M Schahfer Generating Station</v>
          </cell>
          <cell r="C2321">
            <v>18</v>
          </cell>
          <cell r="I2321">
            <v>0</v>
          </cell>
        </row>
        <row r="2322">
          <cell r="A2322" t="str">
            <v>R M Schahfer Generating Station</v>
          </cell>
          <cell r="C2322">
            <v>18</v>
          </cell>
          <cell r="I2322">
            <v>0</v>
          </cell>
        </row>
        <row r="2323">
          <cell r="A2323" t="str">
            <v>R M Schahfer Generating Station</v>
          </cell>
          <cell r="C2323">
            <v>18</v>
          </cell>
          <cell r="I2323">
            <v>0</v>
          </cell>
        </row>
        <row r="2324">
          <cell r="A2324" t="str">
            <v>R M Schahfer Generating Station</v>
          </cell>
          <cell r="C2324">
            <v>18</v>
          </cell>
          <cell r="I2324">
            <v>0</v>
          </cell>
        </row>
        <row r="2325">
          <cell r="A2325" t="str">
            <v>R M Schahfer Generating Station</v>
          </cell>
          <cell r="C2325">
            <v>18</v>
          </cell>
          <cell r="I2325">
            <v>0</v>
          </cell>
        </row>
        <row r="2326">
          <cell r="A2326" t="str">
            <v>R M Schahfer Generating Station</v>
          </cell>
          <cell r="C2326">
            <v>18</v>
          </cell>
          <cell r="I2326">
            <v>0</v>
          </cell>
        </row>
        <row r="2327">
          <cell r="A2327" t="str">
            <v>R M Schahfer Generating Station</v>
          </cell>
          <cell r="C2327">
            <v>18</v>
          </cell>
          <cell r="I2327">
            <v>0</v>
          </cell>
        </row>
        <row r="2328">
          <cell r="A2328" t="str">
            <v>R M Schahfer Generating Station</v>
          </cell>
          <cell r="C2328">
            <v>18</v>
          </cell>
          <cell r="I2328">
            <v>0</v>
          </cell>
        </row>
        <row r="2329">
          <cell r="A2329" t="str">
            <v>R M Schahfer Generating Station</v>
          </cell>
          <cell r="C2329">
            <v>18</v>
          </cell>
          <cell r="I2329">
            <v>0</v>
          </cell>
        </row>
        <row r="2330">
          <cell r="A2330" t="str">
            <v>R M Schahfer Generating Station</v>
          </cell>
          <cell r="C2330">
            <v>18</v>
          </cell>
          <cell r="I2330">
            <v>0</v>
          </cell>
        </row>
        <row r="2331">
          <cell r="A2331" t="str">
            <v>R M Schahfer Generating Station</v>
          </cell>
          <cell r="C2331">
            <v>18</v>
          </cell>
          <cell r="I2331">
            <v>0</v>
          </cell>
        </row>
        <row r="2332">
          <cell r="A2332" t="str">
            <v>R M Schahfer Generating Station</v>
          </cell>
          <cell r="C2332">
            <v>18</v>
          </cell>
          <cell r="I2332">
            <v>0</v>
          </cell>
        </row>
        <row r="2333">
          <cell r="A2333" t="str">
            <v>R M Schahfer Generating Station</v>
          </cell>
          <cell r="C2333">
            <v>18</v>
          </cell>
          <cell r="I2333">
            <v>0</v>
          </cell>
        </row>
        <row r="2334">
          <cell r="A2334" t="str">
            <v>R M Schahfer Generating Station</v>
          </cell>
          <cell r="C2334">
            <v>18</v>
          </cell>
          <cell r="I2334">
            <v>0</v>
          </cell>
        </row>
        <row r="2335">
          <cell r="A2335" t="str">
            <v>R M Schahfer Generating Station</v>
          </cell>
          <cell r="C2335">
            <v>18</v>
          </cell>
          <cell r="I2335">
            <v>0</v>
          </cell>
        </row>
        <row r="2336">
          <cell r="A2336" t="str">
            <v>R M Schahfer Generating Station</v>
          </cell>
          <cell r="C2336">
            <v>18</v>
          </cell>
          <cell r="I2336">
            <v>0</v>
          </cell>
        </row>
        <row r="2337">
          <cell r="A2337" t="str">
            <v>R M Schahfer Generating Station</v>
          </cell>
          <cell r="C2337">
            <v>18</v>
          </cell>
          <cell r="I2337">
            <v>0</v>
          </cell>
        </row>
        <row r="2338">
          <cell r="A2338" t="str">
            <v>R M Schahfer Generating Station</v>
          </cell>
          <cell r="C2338">
            <v>18</v>
          </cell>
          <cell r="I2338">
            <v>0</v>
          </cell>
        </row>
        <row r="2339">
          <cell r="A2339" t="str">
            <v>R M Schahfer Generating Station</v>
          </cell>
          <cell r="C2339">
            <v>18</v>
          </cell>
          <cell r="I2339">
            <v>0</v>
          </cell>
        </row>
        <row r="2340">
          <cell r="A2340" t="str">
            <v>R M Schahfer Generating Station</v>
          </cell>
          <cell r="C2340">
            <v>18</v>
          </cell>
          <cell r="I2340">
            <v>0</v>
          </cell>
        </row>
        <row r="2341">
          <cell r="A2341" t="str">
            <v>R M Schahfer Generating Station</v>
          </cell>
          <cell r="C2341">
            <v>18</v>
          </cell>
          <cell r="I2341">
            <v>0</v>
          </cell>
        </row>
        <row r="2342">
          <cell r="A2342" t="str">
            <v>R M Schahfer Generating Station</v>
          </cell>
          <cell r="C2342">
            <v>18</v>
          </cell>
          <cell r="I2342">
            <v>0</v>
          </cell>
        </row>
        <row r="2343">
          <cell r="A2343" t="str">
            <v>R M Schahfer Generating Station</v>
          </cell>
          <cell r="C2343">
            <v>18</v>
          </cell>
          <cell r="I2343">
            <v>0</v>
          </cell>
        </row>
        <row r="2344">
          <cell r="A2344" t="str">
            <v>R M Schahfer Generating Station</v>
          </cell>
          <cell r="C2344">
            <v>18</v>
          </cell>
          <cell r="I2344">
            <v>0</v>
          </cell>
        </row>
        <row r="2345">
          <cell r="A2345" t="str">
            <v>R M Schahfer Generating Station</v>
          </cell>
          <cell r="C2345">
            <v>18</v>
          </cell>
          <cell r="I2345">
            <v>0</v>
          </cell>
        </row>
        <row r="2346">
          <cell r="A2346" t="str">
            <v>R M Schahfer Generating Station</v>
          </cell>
          <cell r="C2346">
            <v>18</v>
          </cell>
          <cell r="I2346">
            <v>0</v>
          </cell>
        </row>
        <row r="2347">
          <cell r="A2347" t="str">
            <v>R M Schahfer Generating Station</v>
          </cell>
          <cell r="C2347">
            <v>18</v>
          </cell>
          <cell r="I2347">
            <v>0</v>
          </cell>
        </row>
        <row r="2348">
          <cell r="A2348" t="str">
            <v>R M Schahfer Generating Station</v>
          </cell>
          <cell r="C2348">
            <v>18</v>
          </cell>
          <cell r="I2348">
            <v>0</v>
          </cell>
        </row>
        <row r="2349">
          <cell r="A2349" t="str">
            <v>R M Schahfer Generating Station</v>
          </cell>
          <cell r="C2349">
            <v>18</v>
          </cell>
          <cell r="I2349">
            <v>0</v>
          </cell>
        </row>
        <row r="2350">
          <cell r="A2350" t="str">
            <v>R M Schahfer Generating Station</v>
          </cell>
          <cell r="C2350">
            <v>18</v>
          </cell>
          <cell r="I2350">
            <v>0</v>
          </cell>
        </row>
        <row r="2351">
          <cell r="A2351" t="str">
            <v>R M Schahfer Generating Station</v>
          </cell>
          <cell r="C2351">
            <v>18</v>
          </cell>
          <cell r="I2351">
            <v>0</v>
          </cell>
        </row>
        <row r="2352">
          <cell r="A2352" t="str">
            <v>R M Schahfer Generating Station</v>
          </cell>
          <cell r="C2352">
            <v>18</v>
          </cell>
          <cell r="I2352">
            <v>0</v>
          </cell>
        </row>
        <row r="2353">
          <cell r="A2353" t="str">
            <v>R M Schahfer Generating Station</v>
          </cell>
          <cell r="C2353">
            <v>18</v>
          </cell>
          <cell r="I2353">
            <v>0</v>
          </cell>
        </row>
        <row r="2354">
          <cell r="A2354" t="str">
            <v>R M Schahfer Generating Station</v>
          </cell>
          <cell r="C2354">
            <v>18</v>
          </cell>
          <cell r="I2354">
            <v>0</v>
          </cell>
        </row>
        <row r="2355">
          <cell r="A2355" t="str">
            <v>R M Schahfer Generating Station</v>
          </cell>
          <cell r="C2355">
            <v>18</v>
          </cell>
          <cell r="I2355">
            <v>0</v>
          </cell>
        </row>
        <row r="2356">
          <cell r="A2356" t="str">
            <v>R M Schahfer Generating Station</v>
          </cell>
          <cell r="C2356">
            <v>18</v>
          </cell>
          <cell r="I2356">
            <v>0</v>
          </cell>
        </row>
        <row r="2357">
          <cell r="A2357" t="str">
            <v>R M Schahfer Generating Station</v>
          </cell>
          <cell r="C2357">
            <v>18</v>
          </cell>
          <cell r="I2357">
            <v>0</v>
          </cell>
        </row>
        <row r="2358">
          <cell r="A2358" t="str">
            <v>R M Schahfer Generating Station</v>
          </cell>
          <cell r="C2358">
            <v>18</v>
          </cell>
          <cell r="I2358">
            <v>0</v>
          </cell>
        </row>
        <row r="2359">
          <cell r="A2359" t="str">
            <v>R M Schahfer Generating Station</v>
          </cell>
          <cell r="C2359">
            <v>18</v>
          </cell>
          <cell r="I2359">
            <v>0</v>
          </cell>
        </row>
        <row r="2360">
          <cell r="A2360" t="str">
            <v>R M Schahfer Generating Station</v>
          </cell>
          <cell r="C2360">
            <v>18</v>
          </cell>
          <cell r="I2360">
            <v>0</v>
          </cell>
        </row>
        <row r="2361">
          <cell r="A2361" t="str">
            <v>R M Schahfer Generating Station</v>
          </cell>
          <cell r="C2361">
            <v>18</v>
          </cell>
          <cell r="I2361">
            <v>0</v>
          </cell>
        </row>
        <row r="2362">
          <cell r="A2362" t="str">
            <v>R M Schahfer Generating Station</v>
          </cell>
          <cell r="C2362">
            <v>18</v>
          </cell>
          <cell r="I2362">
            <v>0</v>
          </cell>
        </row>
        <row r="2363">
          <cell r="A2363" t="str">
            <v>R M Schahfer Generating Station</v>
          </cell>
          <cell r="C2363">
            <v>18</v>
          </cell>
          <cell r="I2363">
            <v>0</v>
          </cell>
        </row>
        <row r="2364">
          <cell r="A2364" t="str">
            <v>R M Schahfer Generating Station</v>
          </cell>
          <cell r="C2364">
            <v>18</v>
          </cell>
          <cell r="I2364">
            <v>0</v>
          </cell>
        </row>
        <row r="2365">
          <cell r="A2365" t="str">
            <v>R M Schahfer Generating Station</v>
          </cell>
          <cell r="C2365">
            <v>18</v>
          </cell>
          <cell r="I2365">
            <v>0</v>
          </cell>
        </row>
        <row r="2366">
          <cell r="A2366" t="str">
            <v>R M Schahfer Generating Station</v>
          </cell>
          <cell r="C2366">
            <v>18</v>
          </cell>
          <cell r="I2366">
            <v>0</v>
          </cell>
        </row>
        <row r="2367">
          <cell r="A2367" t="str">
            <v>R M Schahfer Generating Station</v>
          </cell>
          <cell r="C2367">
            <v>18</v>
          </cell>
          <cell r="I2367">
            <v>0</v>
          </cell>
        </row>
        <row r="2368">
          <cell r="A2368" t="str">
            <v>R M Schahfer Generating Station</v>
          </cell>
          <cell r="C2368">
            <v>18</v>
          </cell>
          <cell r="I2368">
            <v>0</v>
          </cell>
        </row>
        <row r="2369">
          <cell r="A2369" t="str">
            <v>R M Schahfer Generating Station</v>
          </cell>
          <cell r="C2369">
            <v>18</v>
          </cell>
          <cell r="I2369">
            <v>0</v>
          </cell>
        </row>
        <row r="2370">
          <cell r="A2370" t="str">
            <v>R M Schahfer Generating Station</v>
          </cell>
          <cell r="C2370">
            <v>18</v>
          </cell>
          <cell r="I2370">
            <v>0</v>
          </cell>
        </row>
        <row r="2371">
          <cell r="A2371" t="str">
            <v>R M Schahfer Generating Station</v>
          </cell>
          <cell r="C2371">
            <v>18</v>
          </cell>
          <cell r="I2371">
            <v>0</v>
          </cell>
        </row>
        <row r="2372">
          <cell r="A2372" t="str">
            <v>R M Schahfer Generating Station</v>
          </cell>
          <cell r="C2372">
            <v>18</v>
          </cell>
          <cell r="I2372">
            <v>0</v>
          </cell>
        </row>
        <row r="2373">
          <cell r="A2373" t="str">
            <v>R M Schahfer Generating Station</v>
          </cell>
          <cell r="C2373">
            <v>18</v>
          </cell>
          <cell r="I2373">
            <v>0</v>
          </cell>
        </row>
        <row r="2374">
          <cell r="A2374" t="str">
            <v>R M Schahfer Generating Station</v>
          </cell>
          <cell r="C2374">
            <v>18</v>
          </cell>
          <cell r="I2374">
            <v>0</v>
          </cell>
        </row>
        <row r="2375">
          <cell r="A2375" t="str">
            <v>R M Schahfer Generating Station</v>
          </cell>
          <cell r="C2375">
            <v>18</v>
          </cell>
          <cell r="I2375">
            <v>0</v>
          </cell>
        </row>
        <row r="2376">
          <cell r="A2376" t="str">
            <v>R M Schahfer Generating Station</v>
          </cell>
          <cell r="C2376">
            <v>18</v>
          </cell>
          <cell r="I2376">
            <v>0</v>
          </cell>
        </row>
        <row r="2377">
          <cell r="A2377" t="str">
            <v>R M Schahfer Generating Station</v>
          </cell>
          <cell r="C2377">
            <v>18</v>
          </cell>
          <cell r="I2377">
            <v>0</v>
          </cell>
        </row>
        <row r="2378">
          <cell r="A2378" t="str">
            <v>R M Schahfer Generating Station</v>
          </cell>
          <cell r="C2378">
            <v>18</v>
          </cell>
          <cell r="I2378">
            <v>0</v>
          </cell>
        </row>
        <row r="2379">
          <cell r="A2379" t="str">
            <v>R M Schahfer Generating Station</v>
          </cell>
          <cell r="C2379">
            <v>18</v>
          </cell>
          <cell r="I2379">
            <v>0</v>
          </cell>
        </row>
        <row r="2380">
          <cell r="A2380" t="str">
            <v>R M Schahfer Generating Station</v>
          </cell>
          <cell r="C2380">
            <v>18</v>
          </cell>
          <cell r="I2380">
            <v>0</v>
          </cell>
        </row>
        <row r="2381">
          <cell r="A2381" t="str">
            <v>R M Schahfer Generating Station</v>
          </cell>
          <cell r="C2381">
            <v>18</v>
          </cell>
          <cell r="I2381">
            <v>0</v>
          </cell>
        </row>
        <row r="2382">
          <cell r="A2382" t="str">
            <v>R M Schahfer Generating Station</v>
          </cell>
          <cell r="C2382">
            <v>18</v>
          </cell>
          <cell r="I2382">
            <v>0</v>
          </cell>
        </row>
        <row r="2383">
          <cell r="A2383" t="str">
            <v>R M Schahfer Generating Station</v>
          </cell>
          <cell r="C2383">
            <v>18</v>
          </cell>
          <cell r="I2383">
            <v>0</v>
          </cell>
        </row>
        <row r="2384">
          <cell r="A2384" t="str">
            <v>R M Schahfer Generating Station</v>
          </cell>
          <cell r="C2384">
            <v>18</v>
          </cell>
          <cell r="I2384">
            <v>0</v>
          </cell>
        </row>
        <row r="2385">
          <cell r="A2385" t="str">
            <v>R M Schahfer Generating Station</v>
          </cell>
          <cell r="C2385">
            <v>18</v>
          </cell>
          <cell r="I2385">
            <v>0</v>
          </cell>
        </row>
        <row r="2386">
          <cell r="A2386" t="str">
            <v>R M Schahfer Generating Station</v>
          </cell>
          <cell r="C2386">
            <v>18</v>
          </cell>
          <cell r="I2386">
            <v>0</v>
          </cell>
        </row>
        <row r="2387">
          <cell r="A2387" t="str">
            <v>R M Schahfer Generating Station</v>
          </cell>
          <cell r="C2387">
            <v>18</v>
          </cell>
          <cell r="I2387">
            <v>0</v>
          </cell>
        </row>
        <row r="2388">
          <cell r="A2388" t="str">
            <v>R M Schahfer Generating Station</v>
          </cell>
          <cell r="C2388">
            <v>18</v>
          </cell>
          <cell r="I2388">
            <v>0</v>
          </cell>
        </row>
        <row r="2389">
          <cell r="A2389" t="str">
            <v>R M Schahfer Generating Station</v>
          </cell>
          <cell r="C2389">
            <v>18</v>
          </cell>
          <cell r="I2389">
            <v>0</v>
          </cell>
        </row>
        <row r="2390">
          <cell r="A2390" t="str">
            <v>R M Schahfer Generating Station</v>
          </cell>
          <cell r="C2390">
            <v>18</v>
          </cell>
          <cell r="I2390">
            <v>0</v>
          </cell>
        </row>
        <row r="2391">
          <cell r="A2391" t="str">
            <v>R M Schahfer Generating Station</v>
          </cell>
          <cell r="C2391">
            <v>18</v>
          </cell>
          <cell r="I2391">
            <v>0</v>
          </cell>
        </row>
        <row r="2392">
          <cell r="A2392" t="str">
            <v>R M Schahfer Generating Station</v>
          </cell>
          <cell r="C2392">
            <v>18</v>
          </cell>
          <cell r="I2392">
            <v>0</v>
          </cell>
        </row>
        <row r="2393">
          <cell r="A2393" t="str">
            <v>R M Schahfer Generating Station</v>
          </cell>
          <cell r="C2393">
            <v>18</v>
          </cell>
          <cell r="I2393">
            <v>0</v>
          </cell>
        </row>
        <row r="2394">
          <cell r="A2394" t="str">
            <v>R M Schahfer Generating Station</v>
          </cell>
          <cell r="C2394">
            <v>18</v>
          </cell>
        </row>
        <row r="2395">
          <cell r="A2395" t="str">
            <v>R M Schahfer Generating Station</v>
          </cell>
          <cell r="C2395">
            <v>18</v>
          </cell>
        </row>
        <row r="2396">
          <cell r="A2396" t="str">
            <v>R M Schahfer Generating Station</v>
          </cell>
          <cell r="C2396">
            <v>18</v>
          </cell>
        </row>
        <row r="2397">
          <cell r="A2397" t="str">
            <v>R M Schahfer Generating Station</v>
          </cell>
          <cell r="C2397">
            <v>18</v>
          </cell>
        </row>
        <row r="2398">
          <cell r="A2398" t="str">
            <v>R M Schahfer Generating Station</v>
          </cell>
          <cell r="C2398">
            <v>18</v>
          </cell>
        </row>
        <row r="2399">
          <cell r="A2399" t="str">
            <v>R M Schahfer Generating Station</v>
          </cell>
          <cell r="C2399">
            <v>18</v>
          </cell>
        </row>
        <row r="2400">
          <cell r="A2400" t="str">
            <v>R M Schahfer Generating Station</v>
          </cell>
          <cell r="C2400">
            <v>18</v>
          </cell>
        </row>
        <row r="2401">
          <cell r="A2401" t="str">
            <v>R M Schahfer Generating Station</v>
          </cell>
          <cell r="C2401">
            <v>18</v>
          </cell>
        </row>
        <row r="2402">
          <cell r="A2402" t="str">
            <v>R M Schahfer Generating Station</v>
          </cell>
          <cell r="C2402">
            <v>18</v>
          </cell>
        </row>
        <row r="2403">
          <cell r="A2403" t="str">
            <v>R M Schahfer Generating Station</v>
          </cell>
          <cell r="C2403">
            <v>18</v>
          </cell>
        </row>
        <row r="2404">
          <cell r="A2404" t="str">
            <v>R M Schahfer Generating Station</v>
          </cell>
          <cell r="C2404">
            <v>18</v>
          </cell>
        </row>
        <row r="2405">
          <cell r="A2405" t="str">
            <v>R M Schahfer Generating Station</v>
          </cell>
          <cell r="C2405">
            <v>18</v>
          </cell>
        </row>
        <row r="2406">
          <cell r="A2406" t="str">
            <v>R M Schahfer Generating Station</v>
          </cell>
          <cell r="C2406">
            <v>18</v>
          </cell>
        </row>
        <row r="2407">
          <cell r="A2407" t="str">
            <v>R M Schahfer Generating Station</v>
          </cell>
          <cell r="C2407">
            <v>18</v>
          </cell>
        </row>
        <row r="2408">
          <cell r="A2408" t="str">
            <v>R M Schahfer Generating Station</v>
          </cell>
          <cell r="C2408">
            <v>18</v>
          </cell>
        </row>
        <row r="2409">
          <cell r="A2409" t="str">
            <v>R M Schahfer Generating Station</v>
          </cell>
          <cell r="C2409">
            <v>18</v>
          </cell>
        </row>
        <row r="2410">
          <cell r="A2410" t="str">
            <v>R M Schahfer Generating Station</v>
          </cell>
          <cell r="C2410">
            <v>18</v>
          </cell>
        </row>
        <row r="2411">
          <cell r="A2411" t="str">
            <v>R M Schahfer Generating Station</v>
          </cell>
          <cell r="C2411">
            <v>18</v>
          </cell>
        </row>
        <row r="2412">
          <cell r="A2412" t="str">
            <v>R M Schahfer Generating Station</v>
          </cell>
          <cell r="C2412">
            <v>18</v>
          </cell>
        </row>
        <row r="2413">
          <cell r="A2413" t="str">
            <v>R M Schahfer Generating Station</v>
          </cell>
          <cell r="C2413">
            <v>18</v>
          </cell>
        </row>
        <row r="2414">
          <cell r="A2414" t="str">
            <v>R M Schahfer Generating Station</v>
          </cell>
          <cell r="C2414">
            <v>18</v>
          </cell>
        </row>
        <row r="2415">
          <cell r="A2415" t="str">
            <v>R M Schahfer Generating Station</v>
          </cell>
          <cell r="C2415">
            <v>18</v>
          </cell>
        </row>
        <row r="2416">
          <cell r="A2416" t="str">
            <v>R M Schahfer Generating Station</v>
          </cell>
          <cell r="C2416">
            <v>18</v>
          </cell>
        </row>
        <row r="2417">
          <cell r="A2417" t="str">
            <v>R M Schahfer Generating Station</v>
          </cell>
          <cell r="C2417">
            <v>18</v>
          </cell>
        </row>
        <row r="2418">
          <cell r="A2418" t="str">
            <v>R M Schahfer Generating Station</v>
          </cell>
          <cell r="C2418">
            <v>18</v>
          </cell>
        </row>
        <row r="2419">
          <cell r="A2419" t="str">
            <v>R M Schahfer Generating Station</v>
          </cell>
          <cell r="C2419">
            <v>18</v>
          </cell>
        </row>
        <row r="2420">
          <cell r="A2420" t="str">
            <v>R M Schahfer Generating Station</v>
          </cell>
          <cell r="C2420">
            <v>18</v>
          </cell>
        </row>
        <row r="2421">
          <cell r="A2421" t="str">
            <v>R M Schahfer Generating Station</v>
          </cell>
          <cell r="C2421">
            <v>18</v>
          </cell>
        </row>
        <row r="2422">
          <cell r="A2422" t="str">
            <v>R M Schahfer Generating Station</v>
          </cell>
          <cell r="C2422">
            <v>18</v>
          </cell>
        </row>
        <row r="2423">
          <cell r="A2423" t="str">
            <v>R M Schahfer Generating Station</v>
          </cell>
          <cell r="C2423">
            <v>18</v>
          </cell>
        </row>
        <row r="2424">
          <cell r="A2424" t="str">
            <v>R M Schahfer Generating Station</v>
          </cell>
          <cell r="C2424">
            <v>18</v>
          </cell>
        </row>
        <row r="2425">
          <cell r="A2425" t="str">
            <v>R M Schahfer Generating Station</v>
          </cell>
          <cell r="C2425">
            <v>18</v>
          </cell>
        </row>
        <row r="2426">
          <cell r="A2426" t="str">
            <v>R M Schahfer Generating Station</v>
          </cell>
          <cell r="C2426">
            <v>18</v>
          </cell>
        </row>
        <row r="2427">
          <cell r="A2427" t="str">
            <v>R M Schahfer Generating Station</v>
          </cell>
          <cell r="C2427">
            <v>18</v>
          </cell>
        </row>
        <row r="2428">
          <cell r="A2428" t="str">
            <v>R M Schahfer Generating Station</v>
          </cell>
          <cell r="C2428">
            <v>18</v>
          </cell>
        </row>
        <row r="2429">
          <cell r="A2429" t="str">
            <v>R M Schahfer Generating Station</v>
          </cell>
          <cell r="C2429">
            <v>18</v>
          </cell>
        </row>
        <row r="2430">
          <cell r="A2430" t="str">
            <v>R M Schahfer Generating Station</v>
          </cell>
          <cell r="C2430">
            <v>18</v>
          </cell>
        </row>
        <row r="2431">
          <cell r="A2431" t="str">
            <v>R M Schahfer Generating Station</v>
          </cell>
          <cell r="C2431">
            <v>18</v>
          </cell>
        </row>
        <row r="2432">
          <cell r="A2432" t="str">
            <v>R M Schahfer Generating Station</v>
          </cell>
          <cell r="C2432">
            <v>18</v>
          </cell>
        </row>
        <row r="2433">
          <cell r="A2433" t="str">
            <v>R M Schahfer Generating Station</v>
          </cell>
          <cell r="C2433">
            <v>18</v>
          </cell>
        </row>
        <row r="2434">
          <cell r="A2434" t="str">
            <v>R M Schahfer Generating Station</v>
          </cell>
          <cell r="C2434">
            <v>18</v>
          </cell>
        </row>
        <row r="2435">
          <cell r="A2435" t="str">
            <v>R M Schahfer Generating Station</v>
          </cell>
          <cell r="C2435">
            <v>18</v>
          </cell>
        </row>
        <row r="2436">
          <cell r="A2436" t="str">
            <v>R M Schahfer Generating Station</v>
          </cell>
          <cell r="C2436">
            <v>18</v>
          </cell>
        </row>
        <row r="2437">
          <cell r="A2437" t="str">
            <v>R M Schahfer Generating Station</v>
          </cell>
          <cell r="C2437">
            <v>18</v>
          </cell>
        </row>
        <row r="2438">
          <cell r="A2438" t="str">
            <v>R M Schahfer Generating Station</v>
          </cell>
          <cell r="C2438">
            <v>18</v>
          </cell>
        </row>
        <row r="2439">
          <cell r="A2439" t="str">
            <v>R M Schahfer Generating Station</v>
          </cell>
          <cell r="C2439">
            <v>18</v>
          </cell>
        </row>
        <row r="2440">
          <cell r="A2440" t="str">
            <v>R M Schahfer Generating Station</v>
          </cell>
          <cell r="C2440">
            <v>18</v>
          </cell>
        </row>
        <row r="2441">
          <cell r="A2441" t="str">
            <v>R M Schahfer Generating Station</v>
          </cell>
          <cell r="C2441">
            <v>18</v>
          </cell>
        </row>
        <row r="2442">
          <cell r="A2442" t="str">
            <v>R M Schahfer Generating Station</v>
          </cell>
          <cell r="C2442">
            <v>18</v>
          </cell>
        </row>
        <row r="2443">
          <cell r="A2443" t="str">
            <v>R M Schahfer Generating Station</v>
          </cell>
          <cell r="C2443">
            <v>18</v>
          </cell>
        </row>
        <row r="2444">
          <cell r="A2444" t="str">
            <v>R M Schahfer Generating Station</v>
          </cell>
          <cell r="C2444">
            <v>18</v>
          </cell>
        </row>
        <row r="2445">
          <cell r="A2445" t="str">
            <v>R M Schahfer Generating Station</v>
          </cell>
          <cell r="C2445">
            <v>18</v>
          </cell>
        </row>
        <row r="2446">
          <cell r="A2446" t="str">
            <v>R M Schahfer Generating Station</v>
          </cell>
          <cell r="C2446">
            <v>18</v>
          </cell>
        </row>
        <row r="2447">
          <cell r="A2447" t="str">
            <v>R M Schahfer Generating Station</v>
          </cell>
          <cell r="C2447">
            <v>18</v>
          </cell>
        </row>
        <row r="2448">
          <cell r="A2448" t="str">
            <v>R M Schahfer Generating Station</v>
          </cell>
          <cell r="C2448">
            <v>18</v>
          </cell>
        </row>
        <row r="2449">
          <cell r="A2449" t="str">
            <v>R M Schahfer Generating Station</v>
          </cell>
          <cell r="C2449">
            <v>18</v>
          </cell>
        </row>
        <row r="2450">
          <cell r="A2450" t="str">
            <v>R M Schahfer Generating Station</v>
          </cell>
          <cell r="C2450">
            <v>18</v>
          </cell>
        </row>
        <row r="2451">
          <cell r="A2451" t="str">
            <v>R M Schahfer Generating Station</v>
          </cell>
          <cell r="C2451">
            <v>18</v>
          </cell>
        </row>
        <row r="2452">
          <cell r="A2452" t="str">
            <v>R M Schahfer Generating Station</v>
          </cell>
          <cell r="C2452">
            <v>18</v>
          </cell>
        </row>
        <row r="2453">
          <cell r="A2453" t="str">
            <v>R M Schahfer Generating Station</v>
          </cell>
          <cell r="C2453">
            <v>18</v>
          </cell>
        </row>
        <row r="2454">
          <cell r="A2454" t="str">
            <v>R M Schahfer Generating Station</v>
          </cell>
          <cell r="C2454">
            <v>18</v>
          </cell>
        </row>
        <row r="2455">
          <cell r="A2455" t="str">
            <v>R M Schahfer Generating Station</v>
          </cell>
          <cell r="C2455">
            <v>18</v>
          </cell>
        </row>
        <row r="2456">
          <cell r="A2456" t="str">
            <v>Eddystone Generating Station</v>
          </cell>
          <cell r="C2456">
            <v>3</v>
          </cell>
          <cell r="I2456">
            <v>0</v>
          </cell>
        </row>
        <row r="2457">
          <cell r="A2457" t="str">
            <v>Eddystone Generating Station</v>
          </cell>
          <cell r="C2457">
            <v>3</v>
          </cell>
          <cell r="I2457">
            <v>0</v>
          </cell>
        </row>
        <row r="2458">
          <cell r="A2458" t="str">
            <v>Eddystone Generating Station</v>
          </cell>
          <cell r="C2458">
            <v>3</v>
          </cell>
          <cell r="I2458">
            <v>0</v>
          </cell>
        </row>
        <row r="2459">
          <cell r="A2459" t="str">
            <v>Eddystone Generating Station</v>
          </cell>
          <cell r="C2459">
            <v>3</v>
          </cell>
          <cell r="I2459">
            <v>0</v>
          </cell>
        </row>
        <row r="2460">
          <cell r="A2460" t="str">
            <v>Eddystone Generating Station</v>
          </cell>
          <cell r="C2460">
            <v>3</v>
          </cell>
          <cell r="I2460">
            <v>0</v>
          </cell>
        </row>
        <row r="2461">
          <cell r="A2461" t="str">
            <v>Eddystone Generating Station</v>
          </cell>
          <cell r="C2461">
            <v>3</v>
          </cell>
          <cell r="I2461">
            <v>0</v>
          </cell>
        </row>
        <row r="2462">
          <cell r="A2462" t="str">
            <v>Eddystone Generating Station</v>
          </cell>
          <cell r="C2462">
            <v>3</v>
          </cell>
          <cell r="I2462">
            <v>0</v>
          </cell>
        </row>
        <row r="2463">
          <cell r="A2463" t="str">
            <v>Eddystone Generating Station</v>
          </cell>
          <cell r="C2463">
            <v>3</v>
          </cell>
          <cell r="I2463">
            <v>0</v>
          </cell>
        </row>
        <row r="2464">
          <cell r="A2464" t="str">
            <v>Eddystone Generating Station</v>
          </cell>
          <cell r="C2464">
            <v>3</v>
          </cell>
          <cell r="I2464">
            <v>0</v>
          </cell>
        </row>
        <row r="2465">
          <cell r="A2465" t="str">
            <v>Eddystone Generating Station</v>
          </cell>
          <cell r="C2465">
            <v>3</v>
          </cell>
          <cell r="I2465">
            <v>0</v>
          </cell>
        </row>
        <row r="2466">
          <cell r="A2466" t="str">
            <v>Eddystone Generating Station</v>
          </cell>
          <cell r="C2466">
            <v>3</v>
          </cell>
          <cell r="I2466">
            <v>0</v>
          </cell>
        </row>
        <row r="2467">
          <cell r="A2467" t="str">
            <v>Eddystone Generating Station</v>
          </cell>
          <cell r="C2467">
            <v>3</v>
          </cell>
          <cell r="I2467">
            <v>0</v>
          </cell>
        </row>
        <row r="2468">
          <cell r="A2468" t="str">
            <v>Eddystone Generating Station</v>
          </cell>
          <cell r="C2468">
            <v>3</v>
          </cell>
          <cell r="I2468">
            <v>0</v>
          </cell>
        </row>
        <row r="2469">
          <cell r="A2469" t="str">
            <v>Eddystone Generating Station</v>
          </cell>
          <cell r="C2469">
            <v>3</v>
          </cell>
          <cell r="I2469">
            <v>0</v>
          </cell>
        </row>
        <row r="2470">
          <cell r="A2470" t="str">
            <v>Eddystone Generating Station</v>
          </cell>
          <cell r="C2470">
            <v>3</v>
          </cell>
          <cell r="I2470">
            <v>0</v>
          </cell>
        </row>
        <row r="2471">
          <cell r="A2471" t="str">
            <v>Eddystone Generating Station</v>
          </cell>
          <cell r="C2471">
            <v>3</v>
          </cell>
          <cell r="I2471">
            <v>0</v>
          </cell>
        </row>
        <row r="2472">
          <cell r="A2472" t="str">
            <v>Eddystone Generating Station</v>
          </cell>
          <cell r="C2472">
            <v>3</v>
          </cell>
          <cell r="I2472">
            <v>0</v>
          </cell>
        </row>
        <row r="2473">
          <cell r="A2473" t="str">
            <v>Eddystone Generating Station</v>
          </cell>
          <cell r="C2473">
            <v>3</v>
          </cell>
          <cell r="I2473">
            <v>0</v>
          </cell>
        </row>
        <row r="2474">
          <cell r="A2474" t="str">
            <v>Eddystone Generating Station</v>
          </cell>
          <cell r="C2474">
            <v>3</v>
          </cell>
          <cell r="I2474">
            <v>0</v>
          </cell>
        </row>
        <row r="2475">
          <cell r="A2475" t="str">
            <v>Eddystone Generating Station</v>
          </cell>
          <cell r="C2475">
            <v>3</v>
          </cell>
          <cell r="I2475">
            <v>0</v>
          </cell>
        </row>
        <row r="2476">
          <cell r="A2476" t="str">
            <v>Eddystone Generating Station</v>
          </cell>
          <cell r="C2476">
            <v>3</v>
          </cell>
          <cell r="I2476">
            <v>0</v>
          </cell>
        </row>
        <row r="2477">
          <cell r="A2477" t="str">
            <v>Eddystone Generating Station</v>
          </cell>
          <cell r="C2477">
            <v>3</v>
          </cell>
          <cell r="I2477">
            <v>0</v>
          </cell>
        </row>
        <row r="2478">
          <cell r="A2478" t="str">
            <v>Eddystone Generating Station</v>
          </cell>
          <cell r="C2478">
            <v>3</v>
          </cell>
          <cell r="I2478">
            <v>0</v>
          </cell>
        </row>
        <row r="2479">
          <cell r="A2479" t="str">
            <v>Eddystone Generating Station</v>
          </cell>
          <cell r="C2479">
            <v>3</v>
          </cell>
          <cell r="I2479">
            <v>7.15</v>
          </cell>
          <cell r="J2479">
            <v>1E-3</v>
          </cell>
          <cell r="K2479">
            <v>120.535</v>
          </cell>
          <cell r="L2479">
            <v>0.03</v>
          </cell>
        </row>
        <row r="2480">
          <cell r="A2480" t="str">
            <v>Eddystone Generating Station</v>
          </cell>
          <cell r="C2480">
            <v>3</v>
          </cell>
          <cell r="I2480">
            <v>24</v>
          </cell>
          <cell r="J2480">
            <v>8.9999999999999993E-3</v>
          </cell>
          <cell r="K2480">
            <v>1717.2</v>
          </cell>
          <cell r="L2480">
            <v>0.84499999999999997</v>
          </cell>
        </row>
        <row r="2481">
          <cell r="A2481" t="str">
            <v>Eddystone Generating Station</v>
          </cell>
          <cell r="C2481">
            <v>3</v>
          </cell>
          <cell r="I2481">
            <v>24</v>
          </cell>
          <cell r="J2481">
            <v>2.1999999999999999E-2</v>
          </cell>
          <cell r="K2481">
            <v>3227.1</v>
          </cell>
          <cell r="L2481">
            <v>2.109</v>
          </cell>
        </row>
        <row r="2482">
          <cell r="A2482" t="str">
            <v>Eddystone Generating Station</v>
          </cell>
          <cell r="C2482">
            <v>3</v>
          </cell>
          <cell r="I2482">
            <v>23.92</v>
          </cell>
          <cell r="J2482">
            <v>8.9999999999999993E-3</v>
          </cell>
          <cell r="K2482">
            <v>1572.0440000000001</v>
          </cell>
          <cell r="L2482">
            <v>0.91300000000000003</v>
          </cell>
        </row>
        <row r="2483">
          <cell r="A2483" t="str">
            <v>Eddystone Generating Station</v>
          </cell>
          <cell r="C2483">
            <v>3</v>
          </cell>
          <cell r="I2483">
            <v>0</v>
          </cell>
        </row>
        <row r="2484">
          <cell r="A2484" t="str">
            <v>Eddystone Generating Station</v>
          </cell>
          <cell r="C2484">
            <v>3</v>
          </cell>
          <cell r="I2484">
            <v>0</v>
          </cell>
        </row>
        <row r="2485">
          <cell r="A2485" t="str">
            <v>Eddystone Generating Station</v>
          </cell>
          <cell r="C2485">
            <v>3</v>
          </cell>
          <cell r="I2485">
            <v>0</v>
          </cell>
        </row>
        <row r="2486">
          <cell r="A2486" t="str">
            <v>Eddystone Generating Station</v>
          </cell>
          <cell r="C2486">
            <v>3</v>
          </cell>
          <cell r="I2486">
            <v>0</v>
          </cell>
        </row>
        <row r="2487">
          <cell r="A2487" t="str">
            <v>Eddystone Generating Station</v>
          </cell>
          <cell r="C2487">
            <v>3</v>
          </cell>
          <cell r="I2487">
            <v>0</v>
          </cell>
        </row>
        <row r="2488">
          <cell r="A2488" t="str">
            <v>Eddystone Generating Station</v>
          </cell>
          <cell r="C2488">
            <v>3</v>
          </cell>
          <cell r="I2488">
            <v>0</v>
          </cell>
        </row>
        <row r="2489">
          <cell r="A2489" t="str">
            <v>Eddystone Generating Station</v>
          </cell>
          <cell r="C2489">
            <v>3</v>
          </cell>
          <cell r="I2489">
            <v>0</v>
          </cell>
        </row>
        <row r="2490">
          <cell r="A2490" t="str">
            <v>Eddystone Generating Station</v>
          </cell>
          <cell r="C2490">
            <v>3</v>
          </cell>
          <cell r="I2490">
            <v>0</v>
          </cell>
        </row>
        <row r="2491">
          <cell r="A2491" t="str">
            <v>Eddystone Generating Station</v>
          </cell>
          <cell r="C2491">
            <v>3</v>
          </cell>
          <cell r="I2491">
            <v>0</v>
          </cell>
        </row>
        <row r="2492">
          <cell r="A2492" t="str">
            <v>Eddystone Generating Station</v>
          </cell>
          <cell r="C2492">
            <v>3</v>
          </cell>
          <cell r="I2492">
            <v>0</v>
          </cell>
        </row>
        <row r="2493">
          <cell r="A2493" t="str">
            <v>Eddystone Generating Station</v>
          </cell>
          <cell r="C2493">
            <v>3</v>
          </cell>
          <cell r="I2493">
            <v>0</v>
          </cell>
        </row>
        <row r="2494">
          <cell r="A2494" t="str">
            <v>Eddystone Generating Station</v>
          </cell>
          <cell r="C2494">
            <v>3</v>
          </cell>
          <cell r="I2494">
            <v>0</v>
          </cell>
        </row>
        <row r="2495">
          <cell r="A2495" t="str">
            <v>Eddystone Generating Station</v>
          </cell>
          <cell r="C2495">
            <v>3</v>
          </cell>
          <cell r="I2495">
            <v>0</v>
          </cell>
        </row>
        <row r="2496">
          <cell r="A2496" t="str">
            <v>Eddystone Generating Station</v>
          </cell>
          <cell r="C2496">
            <v>3</v>
          </cell>
          <cell r="I2496">
            <v>0</v>
          </cell>
        </row>
        <row r="2497">
          <cell r="A2497" t="str">
            <v>Eddystone Generating Station</v>
          </cell>
          <cell r="C2497">
            <v>3</v>
          </cell>
          <cell r="I2497">
            <v>0</v>
          </cell>
        </row>
        <row r="2498">
          <cell r="A2498" t="str">
            <v>Eddystone Generating Station</v>
          </cell>
          <cell r="C2498">
            <v>3</v>
          </cell>
          <cell r="I2498">
            <v>0</v>
          </cell>
        </row>
        <row r="2499">
          <cell r="A2499" t="str">
            <v>Eddystone Generating Station</v>
          </cell>
          <cell r="C2499">
            <v>3</v>
          </cell>
          <cell r="I2499">
            <v>0</v>
          </cell>
        </row>
        <row r="2500">
          <cell r="A2500" t="str">
            <v>Eddystone Generating Station</v>
          </cell>
          <cell r="C2500">
            <v>3</v>
          </cell>
          <cell r="I2500">
            <v>0</v>
          </cell>
        </row>
        <row r="2501">
          <cell r="A2501" t="str">
            <v>Eddystone Generating Station</v>
          </cell>
          <cell r="C2501">
            <v>3</v>
          </cell>
          <cell r="I2501">
            <v>0</v>
          </cell>
        </row>
        <row r="2502">
          <cell r="A2502" t="str">
            <v>Eddystone Generating Station</v>
          </cell>
          <cell r="C2502">
            <v>3</v>
          </cell>
          <cell r="I2502">
            <v>0</v>
          </cell>
        </row>
        <row r="2503">
          <cell r="A2503" t="str">
            <v>Eddystone Generating Station</v>
          </cell>
          <cell r="C2503">
            <v>3</v>
          </cell>
          <cell r="I2503">
            <v>0</v>
          </cell>
        </row>
        <row r="2504">
          <cell r="A2504" t="str">
            <v>Eddystone Generating Station</v>
          </cell>
          <cell r="C2504">
            <v>3</v>
          </cell>
          <cell r="I2504">
            <v>0</v>
          </cell>
        </row>
        <row r="2505">
          <cell r="A2505" t="str">
            <v>Eddystone Generating Station</v>
          </cell>
          <cell r="C2505">
            <v>3</v>
          </cell>
          <cell r="I2505">
            <v>0</v>
          </cell>
        </row>
        <row r="2506">
          <cell r="A2506" t="str">
            <v>Eddystone Generating Station</v>
          </cell>
          <cell r="C2506">
            <v>3</v>
          </cell>
          <cell r="I2506">
            <v>0</v>
          </cell>
        </row>
        <row r="2507">
          <cell r="A2507" t="str">
            <v>Eddystone Generating Station</v>
          </cell>
          <cell r="C2507">
            <v>3</v>
          </cell>
          <cell r="I2507">
            <v>0</v>
          </cell>
        </row>
        <row r="2508">
          <cell r="A2508" t="str">
            <v>Eddystone Generating Station</v>
          </cell>
          <cell r="C2508">
            <v>3</v>
          </cell>
          <cell r="I2508">
            <v>0</v>
          </cell>
        </row>
        <row r="2509">
          <cell r="A2509" t="str">
            <v>Eddystone Generating Station</v>
          </cell>
          <cell r="C2509">
            <v>3</v>
          </cell>
          <cell r="I2509">
            <v>0</v>
          </cell>
        </row>
        <row r="2510">
          <cell r="A2510" t="str">
            <v>Eddystone Generating Station</v>
          </cell>
          <cell r="C2510">
            <v>3</v>
          </cell>
          <cell r="I2510">
            <v>0</v>
          </cell>
        </row>
        <row r="2511">
          <cell r="A2511" t="str">
            <v>Eddystone Generating Station</v>
          </cell>
          <cell r="C2511">
            <v>3</v>
          </cell>
          <cell r="I2511">
            <v>0</v>
          </cell>
        </row>
        <row r="2512">
          <cell r="A2512" t="str">
            <v>Eddystone Generating Station</v>
          </cell>
          <cell r="C2512">
            <v>3</v>
          </cell>
          <cell r="I2512">
            <v>0</v>
          </cell>
        </row>
        <row r="2513">
          <cell r="A2513" t="str">
            <v>Eddystone Generating Station</v>
          </cell>
          <cell r="C2513">
            <v>3</v>
          </cell>
          <cell r="I2513">
            <v>0</v>
          </cell>
        </row>
        <row r="2514">
          <cell r="A2514" t="str">
            <v>Eddystone Generating Station</v>
          </cell>
          <cell r="C2514">
            <v>3</v>
          </cell>
          <cell r="I2514">
            <v>2.1</v>
          </cell>
          <cell r="J2514">
            <v>0</v>
          </cell>
          <cell r="K2514">
            <v>26.24</v>
          </cell>
          <cell r="L2514">
            <v>3.0000000000000001E-3</v>
          </cell>
        </row>
        <row r="2515">
          <cell r="A2515" t="str">
            <v>Eddystone Generating Station</v>
          </cell>
          <cell r="C2515">
            <v>3</v>
          </cell>
          <cell r="I2515">
            <v>24</v>
          </cell>
          <cell r="J2515">
            <v>7.0000000000000001E-3</v>
          </cell>
          <cell r="K2515">
            <v>1312.2</v>
          </cell>
          <cell r="L2515">
            <v>0.52500000000000002</v>
          </cell>
        </row>
        <row r="2516">
          <cell r="A2516" t="str">
            <v>Eddystone Generating Station</v>
          </cell>
          <cell r="C2516">
            <v>3</v>
          </cell>
          <cell r="I2516">
            <v>24</v>
          </cell>
          <cell r="J2516">
            <v>2.4E-2</v>
          </cell>
          <cell r="K2516">
            <v>2945.3</v>
          </cell>
          <cell r="L2516">
            <v>1.704</v>
          </cell>
        </row>
        <row r="2517">
          <cell r="A2517" t="str">
            <v>Eddystone Generating Station</v>
          </cell>
          <cell r="C2517">
            <v>3</v>
          </cell>
          <cell r="I2517">
            <v>1.9</v>
          </cell>
          <cell r="J2517">
            <v>0</v>
          </cell>
          <cell r="K2517">
            <v>92.38</v>
          </cell>
          <cell r="L2517">
            <v>4.2000000000000003E-2</v>
          </cell>
        </row>
        <row r="2518">
          <cell r="A2518" t="str">
            <v>Eddystone Generating Station</v>
          </cell>
          <cell r="C2518">
            <v>3</v>
          </cell>
          <cell r="I2518">
            <v>0</v>
          </cell>
        </row>
        <row r="2519">
          <cell r="A2519" t="str">
            <v>Eddystone Generating Station</v>
          </cell>
          <cell r="C2519">
            <v>3</v>
          </cell>
          <cell r="I2519">
            <v>0</v>
          </cell>
        </row>
        <row r="2520">
          <cell r="A2520" t="str">
            <v>Eddystone Generating Station</v>
          </cell>
          <cell r="C2520">
            <v>3</v>
          </cell>
          <cell r="I2520">
            <v>0</v>
          </cell>
        </row>
        <row r="2521">
          <cell r="A2521" t="str">
            <v>Eddystone Generating Station</v>
          </cell>
          <cell r="C2521">
            <v>3</v>
          </cell>
          <cell r="I2521">
            <v>0</v>
          </cell>
        </row>
        <row r="2522">
          <cell r="A2522" t="str">
            <v>Eddystone Generating Station</v>
          </cell>
          <cell r="C2522">
            <v>3</v>
          </cell>
          <cell r="I2522">
            <v>0</v>
          </cell>
        </row>
        <row r="2523">
          <cell r="A2523" t="str">
            <v>Eddystone Generating Station</v>
          </cell>
          <cell r="C2523">
            <v>3</v>
          </cell>
          <cell r="I2523">
            <v>0</v>
          </cell>
        </row>
        <row r="2524">
          <cell r="A2524" t="str">
            <v>Eddystone Generating Station</v>
          </cell>
          <cell r="C2524">
            <v>3</v>
          </cell>
          <cell r="I2524">
            <v>0</v>
          </cell>
        </row>
        <row r="2525">
          <cell r="A2525" t="str">
            <v>Eddystone Generating Station</v>
          </cell>
          <cell r="C2525">
            <v>3</v>
          </cell>
          <cell r="I2525">
            <v>0</v>
          </cell>
        </row>
        <row r="2526">
          <cell r="A2526" t="str">
            <v>Eddystone Generating Station</v>
          </cell>
          <cell r="C2526">
            <v>3</v>
          </cell>
          <cell r="I2526">
            <v>0</v>
          </cell>
        </row>
        <row r="2527">
          <cell r="A2527" t="str">
            <v>Eddystone Generating Station</v>
          </cell>
          <cell r="C2527">
            <v>3</v>
          </cell>
          <cell r="I2527">
            <v>0</v>
          </cell>
        </row>
        <row r="2528">
          <cell r="A2528" t="str">
            <v>Eddystone Generating Station</v>
          </cell>
          <cell r="C2528">
            <v>3</v>
          </cell>
          <cell r="I2528">
            <v>0</v>
          </cell>
        </row>
        <row r="2529">
          <cell r="A2529" t="str">
            <v>Eddystone Generating Station</v>
          </cell>
          <cell r="C2529">
            <v>3</v>
          </cell>
          <cell r="I2529">
            <v>0</v>
          </cell>
        </row>
        <row r="2530">
          <cell r="A2530" t="str">
            <v>Eddystone Generating Station</v>
          </cell>
          <cell r="C2530">
            <v>3</v>
          </cell>
          <cell r="I2530">
            <v>0</v>
          </cell>
        </row>
        <row r="2531">
          <cell r="A2531" t="str">
            <v>Eddystone Generating Station</v>
          </cell>
          <cell r="C2531">
            <v>3</v>
          </cell>
          <cell r="I2531">
            <v>0</v>
          </cell>
        </row>
        <row r="2532">
          <cell r="A2532" t="str">
            <v>Eddystone Generating Station</v>
          </cell>
          <cell r="C2532">
            <v>3</v>
          </cell>
          <cell r="I2532">
            <v>0</v>
          </cell>
        </row>
        <row r="2533">
          <cell r="A2533" t="str">
            <v>Eddystone Generating Station</v>
          </cell>
          <cell r="C2533">
            <v>3</v>
          </cell>
          <cell r="I2533">
            <v>0</v>
          </cell>
        </row>
        <row r="2534">
          <cell r="A2534" t="str">
            <v>Eddystone Generating Station</v>
          </cell>
          <cell r="C2534">
            <v>3</v>
          </cell>
          <cell r="I2534">
            <v>0</v>
          </cell>
        </row>
        <row r="2535">
          <cell r="A2535" t="str">
            <v>Eddystone Generating Station</v>
          </cell>
          <cell r="C2535">
            <v>3</v>
          </cell>
          <cell r="I2535">
            <v>0</v>
          </cell>
        </row>
        <row r="2536">
          <cell r="A2536" t="str">
            <v>Eddystone Generating Station</v>
          </cell>
          <cell r="C2536">
            <v>3</v>
          </cell>
          <cell r="I2536">
            <v>0</v>
          </cell>
        </row>
        <row r="2537">
          <cell r="A2537" t="str">
            <v>Eddystone Generating Station</v>
          </cell>
          <cell r="C2537">
            <v>3</v>
          </cell>
          <cell r="I2537">
            <v>0</v>
          </cell>
        </row>
        <row r="2538">
          <cell r="A2538" t="str">
            <v>Eddystone Generating Station</v>
          </cell>
          <cell r="C2538">
            <v>3</v>
          </cell>
          <cell r="I2538">
            <v>0</v>
          </cell>
        </row>
        <row r="2539">
          <cell r="A2539" t="str">
            <v>Eddystone Generating Station</v>
          </cell>
          <cell r="C2539">
            <v>3</v>
          </cell>
          <cell r="I2539">
            <v>0</v>
          </cell>
        </row>
        <row r="2540">
          <cell r="A2540" t="str">
            <v>Eddystone Generating Station</v>
          </cell>
          <cell r="C2540">
            <v>3</v>
          </cell>
          <cell r="I2540">
            <v>0</v>
          </cell>
        </row>
        <row r="2541">
          <cell r="A2541" t="str">
            <v>Eddystone Generating Station</v>
          </cell>
          <cell r="C2541">
            <v>3</v>
          </cell>
          <cell r="I2541">
            <v>0</v>
          </cell>
        </row>
        <row r="2542">
          <cell r="A2542" t="str">
            <v>Eddystone Generating Station</v>
          </cell>
          <cell r="C2542">
            <v>3</v>
          </cell>
          <cell r="I2542">
            <v>0</v>
          </cell>
        </row>
        <row r="2543">
          <cell r="A2543" t="str">
            <v>Eddystone Generating Station</v>
          </cell>
          <cell r="C2543">
            <v>3</v>
          </cell>
          <cell r="I2543">
            <v>0</v>
          </cell>
        </row>
        <row r="2544">
          <cell r="A2544" t="str">
            <v>Eddystone Generating Station</v>
          </cell>
          <cell r="C2544">
            <v>3</v>
          </cell>
          <cell r="I2544">
            <v>0</v>
          </cell>
        </row>
        <row r="2545">
          <cell r="A2545" t="str">
            <v>Eddystone Generating Station</v>
          </cell>
          <cell r="C2545">
            <v>3</v>
          </cell>
          <cell r="I2545">
            <v>0</v>
          </cell>
        </row>
        <row r="2546">
          <cell r="A2546" t="str">
            <v>Eddystone Generating Station</v>
          </cell>
          <cell r="C2546">
            <v>3</v>
          </cell>
          <cell r="I2546">
            <v>0</v>
          </cell>
        </row>
        <row r="2547">
          <cell r="A2547" t="str">
            <v>Eddystone Generating Station</v>
          </cell>
          <cell r="C2547">
            <v>3</v>
          </cell>
          <cell r="I2547">
            <v>0</v>
          </cell>
        </row>
        <row r="2548">
          <cell r="A2548" t="str">
            <v>Eddystone Generating Station</v>
          </cell>
          <cell r="C2548">
            <v>3</v>
          </cell>
          <cell r="I2548">
            <v>0</v>
          </cell>
        </row>
        <row r="2549">
          <cell r="A2549" t="str">
            <v>Eddystone Generating Station</v>
          </cell>
          <cell r="C2549">
            <v>3</v>
          </cell>
          <cell r="I2549">
            <v>0</v>
          </cell>
        </row>
        <row r="2550">
          <cell r="A2550" t="str">
            <v>Eddystone Generating Station</v>
          </cell>
          <cell r="C2550">
            <v>3</v>
          </cell>
          <cell r="I2550">
            <v>0</v>
          </cell>
        </row>
        <row r="2551">
          <cell r="A2551" t="str">
            <v>Eddystone Generating Station</v>
          </cell>
          <cell r="C2551">
            <v>3</v>
          </cell>
          <cell r="I2551">
            <v>0</v>
          </cell>
        </row>
        <row r="2552">
          <cell r="A2552" t="str">
            <v>Eddystone Generating Station</v>
          </cell>
          <cell r="C2552">
            <v>3</v>
          </cell>
          <cell r="I2552">
            <v>0</v>
          </cell>
        </row>
        <row r="2553">
          <cell r="A2553" t="str">
            <v>Eddystone Generating Station</v>
          </cell>
          <cell r="C2553">
            <v>3</v>
          </cell>
          <cell r="I2553">
            <v>0</v>
          </cell>
        </row>
        <row r="2554">
          <cell r="A2554" t="str">
            <v>Eddystone Generating Station</v>
          </cell>
          <cell r="C2554">
            <v>3</v>
          </cell>
          <cell r="I2554">
            <v>0</v>
          </cell>
        </row>
        <row r="2555">
          <cell r="A2555" t="str">
            <v>Eddystone Generating Station</v>
          </cell>
          <cell r="C2555">
            <v>3</v>
          </cell>
          <cell r="I2555">
            <v>0</v>
          </cell>
        </row>
        <row r="2556">
          <cell r="A2556" t="str">
            <v>Eddystone Generating Station</v>
          </cell>
          <cell r="C2556">
            <v>3</v>
          </cell>
          <cell r="I2556">
            <v>0</v>
          </cell>
        </row>
        <row r="2557">
          <cell r="A2557" t="str">
            <v>Eddystone Generating Station</v>
          </cell>
          <cell r="C2557">
            <v>3</v>
          </cell>
          <cell r="I2557">
            <v>0</v>
          </cell>
        </row>
        <row r="2558">
          <cell r="A2558" t="str">
            <v>Eddystone Generating Station</v>
          </cell>
          <cell r="C2558">
            <v>3</v>
          </cell>
          <cell r="I2558">
            <v>0</v>
          </cell>
        </row>
        <row r="2559">
          <cell r="A2559" t="str">
            <v>Eddystone Generating Station</v>
          </cell>
          <cell r="C2559">
            <v>3</v>
          </cell>
          <cell r="I2559">
            <v>0</v>
          </cell>
        </row>
        <row r="2560">
          <cell r="A2560" t="str">
            <v>Eddystone Generating Station</v>
          </cell>
          <cell r="C2560">
            <v>3</v>
          </cell>
          <cell r="I2560">
            <v>0</v>
          </cell>
        </row>
        <row r="2561">
          <cell r="A2561" t="str">
            <v>Eddystone Generating Station</v>
          </cell>
          <cell r="C2561">
            <v>3</v>
          </cell>
          <cell r="I2561">
            <v>0</v>
          </cell>
        </row>
        <row r="2562">
          <cell r="A2562" t="str">
            <v>Eddystone Generating Station</v>
          </cell>
          <cell r="C2562">
            <v>3</v>
          </cell>
          <cell r="I2562">
            <v>0</v>
          </cell>
        </row>
        <row r="2563">
          <cell r="A2563" t="str">
            <v>Eddystone Generating Station</v>
          </cell>
          <cell r="C2563">
            <v>3</v>
          </cell>
          <cell r="I2563">
            <v>6.43</v>
          </cell>
          <cell r="J2563">
            <v>1E-3</v>
          </cell>
          <cell r="K2563">
            <v>128.45099999999999</v>
          </cell>
          <cell r="L2563">
            <v>3.3000000000000002E-2</v>
          </cell>
        </row>
        <row r="2564">
          <cell r="A2564" t="str">
            <v>Eddystone Generating Station</v>
          </cell>
          <cell r="C2564">
            <v>3</v>
          </cell>
          <cell r="I2564">
            <v>13.57</v>
          </cell>
          <cell r="J2564">
            <v>1.2999999999999999E-2</v>
          </cell>
          <cell r="K2564">
            <v>1500.354</v>
          </cell>
          <cell r="L2564">
            <v>0.96599999999999997</v>
          </cell>
        </row>
        <row r="2565">
          <cell r="A2565" t="str">
            <v>Eddystone Generating Station</v>
          </cell>
          <cell r="C2565">
            <v>3</v>
          </cell>
          <cell r="I2565">
            <v>0</v>
          </cell>
        </row>
        <row r="2566">
          <cell r="A2566" t="str">
            <v>Eddystone Generating Station</v>
          </cell>
          <cell r="C2566">
            <v>3</v>
          </cell>
          <cell r="I2566">
            <v>0</v>
          </cell>
        </row>
        <row r="2567">
          <cell r="A2567" t="str">
            <v>Eddystone Generating Station</v>
          </cell>
          <cell r="C2567">
            <v>3</v>
          </cell>
          <cell r="I2567">
            <v>0</v>
          </cell>
        </row>
        <row r="2568">
          <cell r="A2568" t="str">
            <v>Eddystone Generating Station</v>
          </cell>
          <cell r="C2568">
            <v>3</v>
          </cell>
          <cell r="I2568">
            <v>0</v>
          </cell>
        </row>
        <row r="2569">
          <cell r="A2569" t="str">
            <v>Eddystone Generating Station</v>
          </cell>
          <cell r="C2569">
            <v>3</v>
          </cell>
          <cell r="I2569">
            <v>0</v>
          </cell>
        </row>
        <row r="2570">
          <cell r="A2570" t="str">
            <v>Eddystone Generating Station</v>
          </cell>
          <cell r="C2570">
            <v>3</v>
          </cell>
          <cell r="I2570">
            <v>0</v>
          </cell>
        </row>
        <row r="2571">
          <cell r="A2571" t="str">
            <v>Eddystone Generating Station</v>
          </cell>
          <cell r="C2571">
            <v>3</v>
          </cell>
          <cell r="I2571">
            <v>0</v>
          </cell>
        </row>
        <row r="2572">
          <cell r="A2572" t="str">
            <v>Eddystone Generating Station</v>
          </cell>
          <cell r="C2572">
            <v>3</v>
          </cell>
          <cell r="I2572">
            <v>0</v>
          </cell>
        </row>
        <row r="2573">
          <cell r="A2573" t="str">
            <v>Eddystone Generating Station</v>
          </cell>
          <cell r="C2573">
            <v>3</v>
          </cell>
          <cell r="I2573">
            <v>0</v>
          </cell>
        </row>
        <row r="2574">
          <cell r="A2574" t="str">
            <v>Eddystone Generating Station</v>
          </cell>
          <cell r="C2574">
            <v>3</v>
          </cell>
          <cell r="I2574">
            <v>0</v>
          </cell>
        </row>
        <row r="2575">
          <cell r="A2575" t="str">
            <v>Eddystone Generating Station</v>
          </cell>
          <cell r="C2575">
            <v>3</v>
          </cell>
          <cell r="I2575">
            <v>0</v>
          </cell>
        </row>
        <row r="2576">
          <cell r="A2576" t="str">
            <v>Eddystone Generating Station</v>
          </cell>
          <cell r="C2576">
            <v>3</v>
          </cell>
          <cell r="I2576">
            <v>0</v>
          </cell>
        </row>
        <row r="2577">
          <cell r="A2577" t="str">
            <v>Eddystone Generating Station</v>
          </cell>
          <cell r="C2577">
            <v>3</v>
          </cell>
          <cell r="I2577">
            <v>0</v>
          </cell>
        </row>
        <row r="2578">
          <cell r="A2578" t="str">
            <v>Eddystone Generating Station</v>
          </cell>
          <cell r="C2578">
            <v>3</v>
          </cell>
          <cell r="I2578">
            <v>0</v>
          </cell>
        </row>
        <row r="2579">
          <cell r="A2579" t="str">
            <v>Eddystone Generating Station</v>
          </cell>
          <cell r="C2579">
            <v>3</v>
          </cell>
          <cell r="I2579">
            <v>0</v>
          </cell>
        </row>
        <row r="2580">
          <cell r="A2580" t="str">
            <v>Eddystone Generating Station</v>
          </cell>
          <cell r="C2580">
            <v>3</v>
          </cell>
          <cell r="I2580">
            <v>0</v>
          </cell>
        </row>
        <row r="2581">
          <cell r="A2581" t="str">
            <v>Eddystone Generating Station</v>
          </cell>
          <cell r="C2581">
            <v>3</v>
          </cell>
          <cell r="I2581">
            <v>0</v>
          </cell>
        </row>
        <row r="2582">
          <cell r="A2582" t="str">
            <v>Eddystone Generating Station</v>
          </cell>
          <cell r="C2582">
            <v>3</v>
          </cell>
          <cell r="I2582">
            <v>0</v>
          </cell>
        </row>
        <row r="2583">
          <cell r="A2583" t="str">
            <v>Eddystone Generating Station</v>
          </cell>
          <cell r="C2583">
            <v>3</v>
          </cell>
          <cell r="I2583">
            <v>0</v>
          </cell>
        </row>
        <row r="2584">
          <cell r="A2584" t="str">
            <v>Eddystone Generating Station</v>
          </cell>
          <cell r="C2584">
            <v>3</v>
          </cell>
          <cell r="I2584">
            <v>0</v>
          </cell>
        </row>
        <row r="2585">
          <cell r="A2585" t="str">
            <v>Eddystone Generating Station</v>
          </cell>
          <cell r="C2585">
            <v>3</v>
          </cell>
          <cell r="I2585">
            <v>0</v>
          </cell>
        </row>
        <row r="2586">
          <cell r="A2586" t="str">
            <v>Eddystone Generating Station</v>
          </cell>
          <cell r="C2586">
            <v>3</v>
          </cell>
          <cell r="I2586">
            <v>0</v>
          </cell>
        </row>
        <row r="2587">
          <cell r="A2587" t="str">
            <v>Eddystone Generating Station</v>
          </cell>
          <cell r="C2587">
            <v>3</v>
          </cell>
          <cell r="I2587">
            <v>0</v>
          </cell>
        </row>
        <row r="2588">
          <cell r="A2588" t="str">
            <v>Eddystone Generating Station</v>
          </cell>
          <cell r="C2588">
            <v>3</v>
          </cell>
          <cell r="I2588">
            <v>0</v>
          </cell>
        </row>
        <row r="2589">
          <cell r="A2589" t="str">
            <v>Eddystone Generating Station</v>
          </cell>
          <cell r="C2589">
            <v>3</v>
          </cell>
          <cell r="I2589">
            <v>0</v>
          </cell>
        </row>
        <row r="2590">
          <cell r="A2590" t="str">
            <v>Eddystone Generating Station</v>
          </cell>
          <cell r="C2590">
            <v>3</v>
          </cell>
          <cell r="I2590">
            <v>0</v>
          </cell>
        </row>
        <row r="2591">
          <cell r="A2591" t="str">
            <v>Eddystone Generating Station</v>
          </cell>
          <cell r="C2591">
            <v>3</v>
          </cell>
          <cell r="I2591">
            <v>0</v>
          </cell>
        </row>
        <row r="2592">
          <cell r="A2592" t="str">
            <v>Eddystone Generating Station</v>
          </cell>
          <cell r="C2592">
            <v>3</v>
          </cell>
          <cell r="I2592">
            <v>0</v>
          </cell>
        </row>
        <row r="2593">
          <cell r="A2593" t="str">
            <v>Eddystone Generating Station</v>
          </cell>
          <cell r="C2593">
            <v>3</v>
          </cell>
          <cell r="I2593">
            <v>0</v>
          </cell>
        </row>
        <row r="2594">
          <cell r="A2594" t="str">
            <v>Eddystone Generating Station</v>
          </cell>
          <cell r="C2594">
            <v>3</v>
          </cell>
          <cell r="I2594">
            <v>0</v>
          </cell>
        </row>
        <row r="2595">
          <cell r="A2595" t="str">
            <v>Eddystone Generating Station</v>
          </cell>
          <cell r="C2595">
            <v>3</v>
          </cell>
          <cell r="I2595">
            <v>0</v>
          </cell>
        </row>
        <row r="2596">
          <cell r="A2596" t="str">
            <v>Eddystone Generating Station</v>
          </cell>
          <cell r="C2596">
            <v>3</v>
          </cell>
          <cell r="I2596">
            <v>0</v>
          </cell>
        </row>
        <row r="2597">
          <cell r="A2597" t="str">
            <v>Eddystone Generating Station</v>
          </cell>
          <cell r="C2597">
            <v>3</v>
          </cell>
          <cell r="I2597">
            <v>0</v>
          </cell>
        </row>
        <row r="2598">
          <cell r="A2598" t="str">
            <v>Eddystone Generating Station</v>
          </cell>
          <cell r="C2598">
            <v>3</v>
          </cell>
          <cell r="I2598">
            <v>0</v>
          </cell>
        </row>
        <row r="2599">
          <cell r="A2599" t="str">
            <v>Eddystone Generating Station</v>
          </cell>
          <cell r="C2599">
            <v>3</v>
          </cell>
          <cell r="I2599">
            <v>0</v>
          </cell>
        </row>
        <row r="2600">
          <cell r="A2600" t="str">
            <v>Eddystone Generating Station</v>
          </cell>
          <cell r="C2600">
            <v>3</v>
          </cell>
          <cell r="I2600">
            <v>0</v>
          </cell>
        </row>
        <row r="2601">
          <cell r="A2601" t="str">
            <v>Eddystone Generating Station</v>
          </cell>
          <cell r="C2601">
            <v>3</v>
          </cell>
          <cell r="I2601">
            <v>0</v>
          </cell>
        </row>
        <row r="2602">
          <cell r="A2602" t="str">
            <v>Eddystone Generating Station</v>
          </cell>
          <cell r="C2602">
            <v>3</v>
          </cell>
          <cell r="I2602">
            <v>0</v>
          </cell>
        </row>
        <row r="2603">
          <cell r="A2603" t="str">
            <v>Eddystone Generating Station</v>
          </cell>
          <cell r="C2603">
            <v>3</v>
          </cell>
          <cell r="I2603">
            <v>0</v>
          </cell>
        </row>
        <row r="2604">
          <cell r="A2604" t="str">
            <v>Eddystone Generating Station</v>
          </cell>
          <cell r="C2604">
            <v>3</v>
          </cell>
          <cell r="I2604">
            <v>0</v>
          </cell>
        </row>
        <row r="2605">
          <cell r="A2605" t="str">
            <v>Eddystone Generating Station</v>
          </cell>
          <cell r="C2605">
            <v>3</v>
          </cell>
          <cell r="I2605">
            <v>0</v>
          </cell>
        </row>
        <row r="2606">
          <cell r="A2606" t="str">
            <v>Eddystone Generating Station</v>
          </cell>
          <cell r="C2606">
            <v>3</v>
          </cell>
          <cell r="I2606">
            <v>0</v>
          </cell>
        </row>
        <row r="2607">
          <cell r="A2607" t="str">
            <v>Eddystone Generating Station</v>
          </cell>
          <cell r="C2607">
            <v>3</v>
          </cell>
          <cell r="I2607">
            <v>0</v>
          </cell>
        </row>
        <row r="2608">
          <cell r="A2608" t="str">
            <v>Eddystone Generating Station</v>
          </cell>
          <cell r="C2608">
            <v>3</v>
          </cell>
          <cell r="I2608">
            <v>0</v>
          </cell>
        </row>
        <row r="2609">
          <cell r="A2609" t="str">
            <v>Eddystone Generating Station</v>
          </cell>
          <cell r="C2609">
            <v>3</v>
          </cell>
          <cell r="I2609">
            <v>0</v>
          </cell>
        </row>
        <row r="2610">
          <cell r="A2610" t="str">
            <v>Eddystone Generating Station</v>
          </cell>
          <cell r="C2610">
            <v>3</v>
          </cell>
          <cell r="I2610">
            <v>0</v>
          </cell>
        </row>
        <row r="2611">
          <cell r="A2611" t="str">
            <v>Eddystone Generating Station</v>
          </cell>
          <cell r="C2611">
            <v>3</v>
          </cell>
          <cell r="I2611">
            <v>0</v>
          </cell>
        </row>
        <row r="2612">
          <cell r="A2612" t="str">
            <v>Eddystone Generating Station</v>
          </cell>
          <cell r="C2612">
            <v>3</v>
          </cell>
          <cell r="I2612">
            <v>0</v>
          </cell>
        </row>
        <row r="2613">
          <cell r="A2613" t="str">
            <v>Eddystone Generating Station</v>
          </cell>
          <cell r="C2613">
            <v>3</v>
          </cell>
          <cell r="I2613">
            <v>0</v>
          </cell>
        </row>
        <row r="2614">
          <cell r="A2614" t="str">
            <v>Eddystone Generating Station</v>
          </cell>
          <cell r="C2614">
            <v>3</v>
          </cell>
          <cell r="I2614">
            <v>0</v>
          </cell>
        </row>
        <row r="2615">
          <cell r="A2615" t="str">
            <v>Eddystone Generating Station</v>
          </cell>
          <cell r="C2615">
            <v>3</v>
          </cell>
          <cell r="I2615">
            <v>1.72</v>
          </cell>
          <cell r="J2615">
            <v>0</v>
          </cell>
          <cell r="K2615">
            <v>15.196</v>
          </cell>
          <cell r="L2615">
            <v>2E-3</v>
          </cell>
        </row>
        <row r="2616">
          <cell r="A2616" t="str">
            <v>Eddystone Generating Station</v>
          </cell>
          <cell r="C2616">
            <v>3</v>
          </cell>
          <cell r="I2616">
            <v>12.48</v>
          </cell>
          <cell r="J2616">
            <v>2E-3</v>
          </cell>
          <cell r="K2616">
            <v>467.78399999999999</v>
          </cell>
          <cell r="L2616">
            <v>0.17799999999999999</v>
          </cell>
        </row>
        <row r="2617">
          <cell r="A2617" t="str">
            <v>Eddystone Generating Station</v>
          </cell>
          <cell r="C2617">
            <v>3</v>
          </cell>
          <cell r="I2617">
            <v>0</v>
          </cell>
        </row>
        <row r="2618">
          <cell r="A2618" t="str">
            <v>Eddystone Generating Station</v>
          </cell>
          <cell r="C2618">
            <v>3</v>
          </cell>
          <cell r="I2618">
            <v>0</v>
          </cell>
        </row>
        <row r="2619">
          <cell r="A2619" t="str">
            <v>Eddystone Generating Station</v>
          </cell>
          <cell r="C2619">
            <v>3</v>
          </cell>
          <cell r="I2619">
            <v>0</v>
          </cell>
        </row>
        <row r="2620">
          <cell r="A2620" t="str">
            <v>Eddystone Generating Station</v>
          </cell>
          <cell r="C2620">
            <v>3</v>
          </cell>
          <cell r="I2620">
            <v>0</v>
          </cell>
        </row>
        <row r="2621">
          <cell r="A2621" t="str">
            <v>Eddystone Generating Station</v>
          </cell>
          <cell r="C2621">
            <v>3</v>
          </cell>
          <cell r="I2621">
            <v>0</v>
          </cell>
        </row>
        <row r="2622">
          <cell r="A2622" t="str">
            <v>Eddystone Generating Station</v>
          </cell>
          <cell r="C2622">
            <v>3</v>
          </cell>
          <cell r="I2622">
            <v>0</v>
          </cell>
        </row>
        <row r="2623">
          <cell r="A2623" t="str">
            <v>Eddystone Generating Station</v>
          </cell>
          <cell r="C2623">
            <v>3</v>
          </cell>
          <cell r="I2623">
            <v>0</v>
          </cell>
        </row>
        <row r="2624">
          <cell r="A2624" t="str">
            <v>Eddystone Generating Station</v>
          </cell>
          <cell r="C2624">
            <v>3</v>
          </cell>
          <cell r="I2624">
            <v>0</v>
          </cell>
        </row>
        <row r="2625">
          <cell r="A2625" t="str">
            <v>Eddystone Generating Station</v>
          </cell>
          <cell r="C2625">
            <v>3</v>
          </cell>
          <cell r="I2625">
            <v>0</v>
          </cell>
        </row>
        <row r="2626">
          <cell r="A2626" t="str">
            <v>Eddystone Generating Station</v>
          </cell>
          <cell r="C2626">
            <v>3</v>
          </cell>
          <cell r="I2626">
            <v>0</v>
          </cell>
        </row>
        <row r="2627">
          <cell r="A2627" t="str">
            <v>Eddystone Generating Station</v>
          </cell>
          <cell r="C2627">
            <v>3</v>
          </cell>
          <cell r="I2627">
            <v>0</v>
          </cell>
        </row>
        <row r="2628">
          <cell r="A2628" t="str">
            <v>Eddystone Generating Station</v>
          </cell>
          <cell r="C2628">
            <v>3</v>
          </cell>
          <cell r="I2628">
            <v>0</v>
          </cell>
        </row>
        <row r="2629">
          <cell r="A2629" t="str">
            <v>Eddystone Generating Station</v>
          </cell>
          <cell r="C2629">
            <v>3</v>
          </cell>
          <cell r="I2629">
            <v>0</v>
          </cell>
        </row>
        <row r="2630">
          <cell r="A2630" t="str">
            <v>Eddystone Generating Station</v>
          </cell>
          <cell r="C2630">
            <v>3</v>
          </cell>
          <cell r="I2630">
            <v>0</v>
          </cell>
        </row>
        <row r="2631">
          <cell r="A2631" t="str">
            <v>Eddystone Generating Station</v>
          </cell>
          <cell r="C2631">
            <v>3</v>
          </cell>
          <cell r="I2631">
            <v>0</v>
          </cell>
        </row>
        <row r="2632">
          <cell r="A2632" t="str">
            <v>Eddystone Generating Station</v>
          </cell>
          <cell r="C2632">
            <v>3</v>
          </cell>
          <cell r="I2632">
            <v>0</v>
          </cell>
        </row>
        <row r="2633">
          <cell r="A2633" t="str">
            <v>Eddystone Generating Station</v>
          </cell>
          <cell r="C2633">
            <v>3</v>
          </cell>
          <cell r="I2633">
            <v>0</v>
          </cell>
        </row>
        <row r="2634">
          <cell r="A2634" t="str">
            <v>Eddystone Generating Station</v>
          </cell>
          <cell r="C2634">
            <v>3</v>
          </cell>
          <cell r="I2634">
            <v>0</v>
          </cell>
        </row>
        <row r="2635">
          <cell r="A2635" t="str">
            <v>Eddystone Generating Station</v>
          </cell>
          <cell r="C2635">
            <v>3</v>
          </cell>
          <cell r="I2635">
            <v>0</v>
          </cell>
        </row>
        <row r="2636">
          <cell r="A2636" t="str">
            <v>Eddystone Generating Station</v>
          </cell>
          <cell r="C2636">
            <v>3</v>
          </cell>
          <cell r="I2636">
            <v>0</v>
          </cell>
        </row>
        <row r="2637">
          <cell r="A2637" t="str">
            <v>Eddystone Generating Station</v>
          </cell>
          <cell r="C2637">
            <v>3</v>
          </cell>
          <cell r="I2637">
            <v>0</v>
          </cell>
        </row>
        <row r="2638">
          <cell r="A2638" t="str">
            <v>Eddystone Generating Station</v>
          </cell>
          <cell r="C2638">
            <v>3</v>
          </cell>
          <cell r="I2638">
            <v>0</v>
          </cell>
        </row>
        <row r="2639">
          <cell r="A2639" t="str">
            <v>Eddystone Generating Station</v>
          </cell>
          <cell r="C2639">
            <v>3</v>
          </cell>
          <cell r="I2639">
            <v>0</v>
          </cell>
        </row>
        <row r="2640">
          <cell r="A2640" t="str">
            <v>Eddystone Generating Station</v>
          </cell>
          <cell r="C2640">
            <v>3</v>
          </cell>
          <cell r="I2640">
            <v>0</v>
          </cell>
        </row>
        <row r="2641">
          <cell r="A2641" t="str">
            <v>Eddystone Generating Station</v>
          </cell>
          <cell r="C2641">
            <v>3</v>
          </cell>
          <cell r="I2641">
            <v>0</v>
          </cell>
        </row>
        <row r="2642">
          <cell r="A2642" t="str">
            <v>Eddystone Generating Station</v>
          </cell>
          <cell r="C2642">
            <v>3</v>
          </cell>
          <cell r="I2642">
            <v>0</v>
          </cell>
        </row>
        <row r="2643">
          <cell r="A2643" t="str">
            <v>Eddystone Generating Station</v>
          </cell>
          <cell r="C2643">
            <v>3</v>
          </cell>
          <cell r="I2643">
            <v>0</v>
          </cell>
        </row>
        <row r="2644">
          <cell r="A2644" t="str">
            <v>Eddystone Generating Station</v>
          </cell>
          <cell r="C2644">
            <v>3</v>
          </cell>
          <cell r="I2644">
            <v>0</v>
          </cell>
        </row>
        <row r="2645">
          <cell r="A2645" t="str">
            <v>Eddystone Generating Station</v>
          </cell>
          <cell r="C2645">
            <v>3</v>
          </cell>
          <cell r="I2645">
            <v>0</v>
          </cell>
        </row>
        <row r="2646">
          <cell r="A2646" t="str">
            <v>Eddystone Generating Station</v>
          </cell>
          <cell r="C2646">
            <v>3</v>
          </cell>
          <cell r="I2646">
            <v>0</v>
          </cell>
        </row>
        <row r="2647">
          <cell r="A2647" t="str">
            <v>Eddystone Generating Station</v>
          </cell>
          <cell r="C2647">
            <v>3</v>
          </cell>
          <cell r="I2647">
            <v>0</v>
          </cell>
        </row>
        <row r="2648">
          <cell r="A2648" t="str">
            <v>Eddystone Generating Station</v>
          </cell>
          <cell r="C2648">
            <v>3</v>
          </cell>
          <cell r="I2648">
            <v>0</v>
          </cell>
        </row>
        <row r="2649">
          <cell r="A2649" t="str">
            <v>Eddystone Generating Station</v>
          </cell>
          <cell r="C2649">
            <v>3</v>
          </cell>
          <cell r="I2649">
            <v>0</v>
          </cell>
        </row>
        <row r="2650">
          <cell r="A2650" t="str">
            <v>Eddystone Generating Station</v>
          </cell>
          <cell r="C2650">
            <v>3</v>
          </cell>
          <cell r="I2650">
            <v>0</v>
          </cell>
        </row>
        <row r="2651">
          <cell r="A2651" t="str">
            <v>Eddystone Generating Station</v>
          </cell>
          <cell r="C2651">
            <v>3</v>
          </cell>
          <cell r="I2651">
            <v>0</v>
          </cell>
        </row>
        <row r="2652">
          <cell r="A2652" t="str">
            <v>Eddystone Generating Station</v>
          </cell>
          <cell r="C2652">
            <v>3</v>
          </cell>
          <cell r="I2652">
            <v>0</v>
          </cell>
        </row>
        <row r="2653">
          <cell r="A2653" t="str">
            <v>Eddystone Generating Station</v>
          </cell>
          <cell r="C2653">
            <v>3</v>
          </cell>
          <cell r="I2653">
            <v>0</v>
          </cell>
        </row>
        <row r="2654">
          <cell r="A2654" t="str">
            <v>Eddystone Generating Station</v>
          </cell>
          <cell r="C2654">
            <v>3</v>
          </cell>
          <cell r="I2654">
            <v>0</v>
          </cell>
        </row>
        <row r="2655">
          <cell r="A2655" t="str">
            <v>Eddystone Generating Station</v>
          </cell>
          <cell r="C2655">
            <v>3</v>
          </cell>
          <cell r="I2655">
            <v>0</v>
          </cell>
        </row>
        <row r="2656">
          <cell r="A2656" t="str">
            <v>Eddystone Generating Station</v>
          </cell>
          <cell r="C2656">
            <v>3</v>
          </cell>
          <cell r="I2656">
            <v>0</v>
          </cell>
        </row>
        <row r="2657">
          <cell r="A2657" t="str">
            <v>Eddystone Generating Station</v>
          </cell>
          <cell r="C2657">
            <v>3</v>
          </cell>
          <cell r="I2657">
            <v>0</v>
          </cell>
        </row>
        <row r="2658">
          <cell r="A2658" t="str">
            <v>Eddystone Generating Station</v>
          </cell>
          <cell r="C2658">
            <v>3</v>
          </cell>
          <cell r="I2658">
            <v>0</v>
          </cell>
        </row>
        <row r="2659">
          <cell r="A2659" t="str">
            <v>Eddystone Generating Station</v>
          </cell>
          <cell r="C2659">
            <v>3</v>
          </cell>
          <cell r="I2659">
            <v>0</v>
          </cell>
        </row>
        <row r="2660">
          <cell r="A2660" t="str">
            <v>Eddystone Generating Station</v>
          </cell>
          <cell r="C2660">
            <v>3</v>
          </cell>
          <cell r="I2660">
            <v>0</v>
          </cell>
        </row>
        <row r="2661">
          <cell r="A2661" t="str">
            <v>Eddystone Generating Station</v>
          </cell>
          <cell r="C2661">
            <v>3</v>
          </cell>
          <cell r="I2661">
            <v>0</v>
          </cell>
        </row>
        <row r="2662">
          <cell r="A2662" t="str">
            <v>Eddystone Generating Station</v>
          </cell>
          <cell r="C2662">
            <v>3</v>
          </cell>
          <cell r="I2662">
            <v>0</v>
          </cell>
        </row>
        <row r="2663">
          <cell r="A2663" t="str">
            <v>Eddystone Generating Station</v>
          </cell>
          <cell r="C2663">
            <v>3</v>
          </cell>
          <cell r="I2663">
            <v>0</v>
          </cell>
        </row>
        <row r="2664">
          <cell r="A2664" t="str">
            <v>Eddystone Generating Station</v>
          </cell>
          <cell r="C2664">
            <v>3</v>
          </cell>
          <cell r="I2664">
            <v>0</v>
          </cell>
        </row>
        <row r="2665">
          <cell r="A2665" t="str">
            <v>Eddystone Generating Station</v>
          </cell>
          <cell r="C2665">
            <v>3</v>
          </cell>
          <cell r="I2665">
            <v>0</v>
          </cell>
        </row>
        <row r="2666">
          <cell r="A2666" t="str">
            <v>Eddystone Generating Station</v>
          </cell>
          <cell r="C2666">
            <v>3</v>
          </cell>
          <cell r="I2666">
            <v>0</v>
          </cell>
        </row>
        <row r="2667">
          <cell r="A2667" t="str">
            <v>Eddystone Generating Station</v>
          </cell>
          <cell r="C2667">
            <v>3</v>
          </cell>
          <cell r="I2667">
            <v>0</v>
          </cell>
        </row>
        <row r="2668">
          <cell r="A2668" t="str">
            <v>Eddystone Generating Station</v>
          </cell>
          <cell r="C2668">
            <v>3</v>
          </cell>
          <cell r="I2668">
            <v>0</v>
          </cell>
        </row>
        <row r="2669">
          <cell r="A2669" t="str">
            <v>Eddystone Generating Station</v>
          </cell>
          <cell r="C2669">
            <v>3</v>
          </cell>
          <cell r="I2669">
            <v>0</v>
          </cell>
        </row>
        <row r="2670">
          <cell r="A2670" t="str">
            <v>Eddystone Generating Station</v>
          </cell>
          <cell r="C2670">
            <v>3</v>
          </cell>
          <cell r="I2670">
            <v>0</v>
          </cell>
        </row>
        <row r="2671">
          <cell r="A2671" t="str">
            <v>Eddystone Generating Station</v>
          </cell>
          <cell r="C2671">
            <v>3</v>
          </cell>
          <cell r="I2671">
            <v>0</v>
          </cell>
        </row>
        <row r="2672">
          <cell r="A2672" t="str">
            <v>Eddystone Generating Station</v>
          </cell>
          <cell r="C2672">
            <v>3</v>
          </cell>
          <cell r="I2672">
            <v>0</v>
          </cell>
        </row>
        <row r="2673">
          <cell r="A2673" t="str">
            <v>Eddystone Generating Station</v>
          </cell>
          <cell r="C2673">
            <v>3</v>
          </cell>
          <cell r="I2673">
            <v>0</v>
          </cell>
        </row>
        <row r="2674">
          <cell r="A2674" t="str">
            <v>Eddystone Generating Station</v>
          </cell>
          <cell r="C2674">
            <v>3</v>
          </cell>
          <cell r="I2674">
            <v>0</v>
          </cell>
        </row>
        <row r="2675">
          <cell r="A2675" t="str">
            <v>Eddystone Generating Station</v>
          </cell>
          <cell r="C2675">
            <v>3</v>
          </cell>
          <cell r="I2675">
            <v>0</v>
          </cell>
        </row>
        <row r="2676">
          <cell r="A2676" t="str">
            <v>Eddystone Generating Station</v>
          </cell>
          <cell r="C2676">
            <v>3</v>
          </cell>
          <cell r="I2676">
            <v>0</v>
          </cell>
        </row>
        <row r="2677">
          <cell r="A2677" t="str">
            <v>Eddystone Generating Station</v>
          </cell>
          <cell r="C2677">
            <v>3</v>
          </cell>
          <cell r="I2677">
            <v>0</v>
          </cell>
        </row>
        <row r="2678">
          <cell r="A2678" t="str">
            <v>Eddystone Generating Station</v>
          </cell>
          <cell r="C2678">
            <v>3</v>
          </cell>
          <cell r="I2678">
            <v>0</v>
          </cell>
        </row>
        <row r="2679">
          <cell r="A2679" t="str">
            <v>Eddystone Generating Station</v>
          </cell>
          <cell r="C2679">
            <v>3</v>
          </cell>
          <cell r="I2679">
            <v>0</v>
          </cell>
        </row>
        <row r="2680">
          <cell r="A2680" t="str">
            <v>Eddystone Generating Station</v>
          </cell>
          <cell r="C2680">
            <v>3</v>
          </cell>
          <cell r="I2680">
            <v>0</v>
          </cell>
        </row>
        <row r="2681">
          <cell r="A2681" t="str">
            <v>Eddystone Generating Station</v>
          </cell>
          <cell r="C2681">
            <v>3</v>
          </cell>
          <cell r="I2681">
            <v>0</v>
          </cell>
        </row>
        <row r="2682">
          <cell r="A2682" t="str">
            <v>Eddystone Generating Station</v>
          </cell>
          <cell r="C2682">
            <v>3</v>
          </cell>
          <cell r="I2682">
            <v>0</v>
          </cell>
        </row>
        <row r="2683">
          <cell r="A2683" t="str">
            <v>Eddystone Generating Station</v>
          </cell>
          <cell r="C2683">
            <v>3</v>
          </cell>
          <cell r="I2683">
            <v>0</v>
          </cell>
        </row>
        <row r="2684">
          <cell r="A2684" t="str">
            <v>Eddystone Generating Station</v>
          </cell>
          <cell r="C2684">
            <v>3</v>
          </cell>
          <cell r="I2684">
            <v>0</v>
          </cell>
        </row>
        <row r="2685">
          <cell r="A2685" t="str">
            <v>Eddystone Generating Station</v>
          </cell>
          <cell r="C2685">
            <v>3</v>
          </cell>
          <cell r="I2685">
            <v>0</v>
          </cell>
        </row>
        <row r="2686">
          <cell r="A2686" t="str">
            <v>Eddystone Generating Station</v>
          </cell>
          <cell r="C2686">
            <v>3</v>
          </cell>
          <cell r="I2686">
            <v>0</v>
          </cell>
        </row>
        <row r="2687">
          <cell r="A2687" t="str">
            <v>Eddystone Generating Station</v>
          </cell>
          <cell r="C2687">
            <v>3</v>
          </cell>
          <cell r="I2687">
            <v>0</v>
          </cell>
        </row>
        <row r="2688">
          <cell r="A2688" t="str">
            <v>Eddystone Generating Station</v>
          </cell>
          <cell r="C2688">
            <v>3</v>
          </cell>
          <cell r="I2688">
            <v>0</v>
          </cell>
        </row>
        <row r="2689">
          <cell r="A2689" t="str">
            <v>Eddystone Generating Station</v>
          </cell>
          <cell r="C2689">
            <v>3</v>
          </cell>
          <cell r="I2689">
            <v>0</v>
          </cell>
        </row>
        <row r="2690">
          <cell r="A2690" t="str">
            <v>Eddystone Generating Station</v>
          </cell>
          <cell r="C2690">
            <v>3</v>
          </cell>
          <cell r="I2690">
            <v>0</v>
          </cell>
        </row>
        <row r="2691">
          <cell r="A2691" t="str">
            <v>Eddystone Generating Station</v>
          </cell>
          <cell r="C2691">
            <v>3</v>
          </cell>
          <cell r="I2691">
            <v>0</v>
          </cell>
        </row>
        <row r="2692">
          <cell r="A2692" t="str">
            <v>Eddystone Generating Station</v>
          </cell>
          <cell r="C2692">
            <v>3</v>
          </cell>
          <cell r="I2692">
            <v>0</v>
          </cell>
        </row>
        <row r="2693">
          <cell r="A2693" t="str">
            <v>Eddystone Generating Station</v>
          </cell>
          <cell r="C2693">
            <v>3</v>
          </cell>
          <cell r="I2693">
            <v>0</v>
          </cell>
        </row>
        <row r="2694">
          <cell r="A2694" t="str">
            <v>Eddystone Generating Station</v>
          </cell>
          <cell r="C2694">
            <v>3</v>
          </cell>
          <cell r="I2694">
            <v>0.77</v>
          </cell>
          <cell r="J2694">
            <v>0</v>
          </cell>
          <cell r="K2694">
            <v>0.60399999999999998</v>
          </cell>
          <cell r="L2694">
            <v>0</v>
          </cell>
        </row>
        <row r="2695">
          <cell r="A2695" t="str">
            <v>Eddystone Generating Station</v>
          </cell>
          <cell r="C2695">
            <v>3</v>
          </cell>
          <cell r="I2695">
            <v>0</v>
          </cell>
        </row>
        <row r="2696">
          <cell r="A2696" t="str">
            <v>Eddystone Generating Station</v>
          </cell>
          <cell r="C2696">
            <v>3</v>
          </cell>
          <cell r="I2696">
            <v>5.72</v>
          </cell>
          <cell r="J2696">
            <v>1E-3</v>
          </cell>
          <cell r="K2696">
            <v>90.736000000000004</v>
          </cell>
          <cell r="L2696">
            <v>1.4E-2</v>
          </cell>
        </row>
        <row r="2697">
          <cell r="A2697" t="str">
            <v>Eddystone Generating Station</v>
          </cell>
          <cell r="C2697">
            <v>3</v>
          </cell>
          <cell r="I2697">
            <v>24</v>
          </cell>
          <cell r="J2697">
            <v>0.04</v>
          </cell>
          <cell r="K2697">
            <v>2883.8</v>
          </cell>
          <cell r="L2697">
            <v>2.1320000000000001</v>
          </cell>
        </row>
        <row r="2698">
          <cell r="A2698" t="str">
            <v>Eddystone Generating Station</v>
          </cell>
          <cell r="C2698">
            <v>3</v>
          </cell>
          <cell r="I2698">
            <v>24</v>
          </cell>
          <cell r="J2698">
            <v>6.9000000000000006E-2</v>
          </cell>
          <cell r="K2698">
            <v>4978.6000000000004</v>
          </cell>
          <cell r="L2698">
            <v>3.944</v>
          </cell>
        </row>
        <row r="2699">
          <cell r="A2699" t="str">
            <v>Eddystone Generating Station</v>
          </cell>
          <cell r="C2699">
            <v>3</v>
          </cell>
          <cell r="I2699">
            <v>24</v>
          </cell>
          <cell r="J2699">
            <v>0.03</v>
          </cell>
          <cell r="K2699">
            <v>2135.1</v>
          </cell>
          <cell r="L2699">
            <v>1.5169999999999999</v>
          </cell>
        </row>
        <row r="2700">
          <cell r="A2700" t="str">
            <v>Eddystone Generating Station</v>
          </cell>
          <cell r="C2700">
            <v>3</v>
          </cell>
          <cell r="I2700">
            <v>12.67</v>
          </cell>
          <cell r="J2700">
            <v>1.6E-2</v>
          </cell>
          <cell r="K2700">
            <v>1148.9760000000001</v>
          </cell>
          <cell r="L2700">
            <v>0.77300000000000002</v>
          </cell>
        </row>
        <row r="2701">
          <cell r="A2701" t="str">
            <v>Eddystone Generating Station</v>
          </cell>
          <cell r="C2701">
            <v>3</v>
          </cell>
          <cell r="I2701">
            <v>0</v>
          </cell>
        </row>
        <row r="2702">
          <cell r="A2702" t="str">
            <v>Eddystone Generating Station</v>
          </cell>
          <cell r="C2702">
            <v>3</v>
          </cell>
          <cell r="I2702">
            <v>0</v>
          </cell>
        </row>
        <row r="2703">
          <cell r="A2703" t="str">
            <v>Eddystone Generating Station</v>
          </cell>
          <cell r="C2703">
            <v>3</v>
          </cell>
          <cell r="I2703">
            <v>0</v>
          </cell>
        </row>
        <row r="2704">
          <cell r="A2704" t="str">
            <v>Eddystone Generating Station</v>
          </cell>
          <cell r="C2704">
            <v>3</v>
          </cell>
          <cell r="I2704">
            <v>0</v>
          </cell>
        </row>
        <row r="2705">
          <cell r="A2705" t="str">
            <v>Eddystone Generating Station</v>
          </cell>
          <cell r="C2705">
            <v>3</v>
          </cell>
          <cell r="I2705">
            <v>0</v>
          </cell>
        </row>
        <row r="2706">
          <cell r="A2706" t="str">
            <v>Eddystone Generating Station</v>
          </cell>
          <cell r="C2706">
            <v>3</v>
          </cell>
          <cell r="I2706">
            <v>0</v>
          </cell>
        </row>
        <row r="2707">
          <cell r="A2707" t="str">
            <v>Eddystone Generating Station</v>
          </cell>
          <cell r="C2707">
            <v>3</v>
          </cell>
          <cell r="I2707">
            <v>0</v>
          </cell>
        </row>
        <row r="2708">
          <cell r="A2708" t="str">
            <v>Eddystone Generating Station</v>
          </cell>
          <cell r="C2708">
            <v>3</v>
          </cell>
          <cell r="I2708">
            <v>0</v>
          </cell>
        </row>
        <row r="2709">
          <cell r="A2709" t="str">
            <v>Eddystone Generating Station</v>
          </cell>
          <cell r="C2709">
            <v>3</v>
          </cell>
          <cell r="I2709">
            <v>0</v>
          </cell>
        </row>
        <row r="2710">
          <cell r="A2710" t="str">
            <v>Eddystone Generating Station</v>
          </cell>
          <cell r="C2710">
            <v>3</v>
          </cell>
          <cell r="I2710">
            <v>0</v>
          </cell>
        </row>
        <row r="2711">
          <cell r="A2711" t="str">
            <v>Eddystone Generating Station</v>
          </cell>
          <cell r="C2711">
            <v>3</v>
          </cell>
          <cell r="I2711">
            <v>0</v>
          </cell>
        </row>
        <row r="2712">
          <cell r="A2712" t="str">
            <v>Eddystone Generating Station</v>
          </cell>
          <cell r="C2712">
            <v>3</v>
          </cell>
          <cell r="I2712">
            <v>0</v>
          </cell>
        </row>
        <row r="2713">
          <cell r="A2713" t="str">
            <v>Eddystone Generating Station</v>
          </cell>
          <cell r="C2713">
            <v>3</v>
          </cell>
          <cell r="I2713">
            <v>0</v>
          </cell>
        </row>
        <row r="2714">
          <cell r="A2714" t="str">
            <v>Eddystone Generating Station</v>
          </cell>
          <cell r="C2714">
            <v>3</v>
          </cell>
          <cell r="I2714">
            <v>0</v>
          </cell>
        </row>
        <row r="2715">
          <cell r="A2715" t="str">
            <v>Eddystone Generating Station</v>
          </cell>
          <cell r="C2715">
            <v>3</v>
          </cell>
          <cell r="I2715">
            <v>0</v>
          </cell>
        </row>
        <row r="2716">
          <cell r="A2716" t="str">
            <v>Eddystone Generating Station</v>
          </cell>
          <cell r="C2716">
            <v>3</v>
          </cell>
          <cell r="I2716">
            <v>0</v>
          </cell>
        </row>
        <row r="2717">
          <cell r="A2717" t="str">
            <v>Eddystone Generating Station</v>
          </cell>
          <cell r="C2717">
            <v>3</v>
          </cell>
          <cell r="I2717">
            <v>0</v>
          </cell>
        </row>
        <row r="2718">
          <cell r="A2718" t="str">
            <v>Eddystone Generating Station</v>
          </cell>
          <cell r="C2718">
            <v>3</v>
          </cell>
          <cell r="I2718">
            <v>0</v>
          </cell>
        </row>
        <row r="2719">
          <cell r="A2719" t="str">
            <v>Eddystone Generating Station</v>
          </cell>
          <cell r="C2719">
            <v>3</v>
          </cell>
          <cell r="I2719">
            <v>0</v>
          </cell>
        </row>
        <row r="2720">
          <cell r="A2720" t="str">
            <v>Eddystone Generating Station</v>
          </cell>
          <cell r="C2720">
            <v>3</v>
          </cell>
          <cell r="I2720">
            <v>0</v>
          </cell>
        </row>
        <row r="2721">
          <cell r="A2721" t="str">
            <v>Eddystone Generating Station</v>
          </cell>
          <cell r="C2721">
            <v>3</v>
          </cell>
          <cell r="I2721">
            <v>0</v>
          </cell>
        </row>
        <row r="2722">
          <cell r="A2722" t="str">
            <v>Eddystone Generating Station</v>
          </cell>
          <cell r="C2722">
            <v>3</v>
          </cell>
          <cell r="I2722">
            <v>0</v>
          </cell>
        </row>
        <row r="2723">
          <cell r="A2723" t="str">
            <v>Eddystone Generating Station</v>
          </cell>
          <cell r="C2723">
            <v>3</v>
          </cell>
          <cell r="I2723">
            <v>0</v>
          </cell>
        </row>
        <row r="2724">
          <cell r="A2724" t="str">
            <v>Eddystone Generating Station</v>
          </cell>
          <cell r="C2724">
            <v>3</v>
          </cell>
          <cell r="I2724">
            <v>0</v>
          </cell>
        </row>
        <row r="2725">
          <cell r="A2725" t="str">
            <v>Eddystone Generating Station</v>
          </cell>
          <cell r="C2725">
            <v>3</v>
          </cell>
          <cell r="I2725">
            <v>0</v>
          </cell>
        </row>
        <row r="2726">
          <cell r="A2726" t="str">
            <v>Eddystone Generating Station</v>
          </cell>
          <cell r="C2726">
            <v>3</v>
          </cell>
          <cell r="I2726">
            <v>0</v>
          </cell>
        </row>
        <row r="2727">
          <cell r="A2727" t="str">
            <v>Eddystone Generating Station</v>
          </cell>
          <cell r="C2727">
            <v>3</v>
          </cell>
          <cell r="I2727">
            <v>0</v>
          </cell>
        </row>
        <row r="2728">
          <cell r="A2728" t="str">
            <v>Eddystone Generating Station</v>
          </cell>
          <cell r="C2728">
            <v>3</v>
          </cell>
          <cell r="I2728">
            <v>0</v>
          </cell>
        </row>
        <row r="2729">
          <cell r="A2729" t="str">
            <v>Eddystone Generating Station</v>
          </cell>
          <cell r="C2729">
            <v>3</v>
          </cell>
          <cell r="I2729">
            <v>0</v>
          </cell>
        </row>
        <row r="2730">
          <cell r="A2730" t="str">
            <v>Eddystone Generating Station</v>
          </cell>
          <cell r="C2730">
            <v>3</v>
          </cell>
          <cell r="I2730">
            <v>0</v>
          </cell>
        </row>
        <row r="2731">
          <cell r="A2731" t="str">
            <v>Eddystone Generating Station</v>
          </cell>
          <cell r="C2731">
            <v>3</v>
          </cell>
          <cell r="I2731">
            <v>0</v>
          </cell>
        </row>
        <row r="2732">
          <cell r="A2732" t="str">
            <v>Eddystone Generating Station</v>
          </cell>
          <cell r="C2732">
            <v>3</v>
          </cell>
          <cell r="I2732">
            <v>0</v>
          </cell>
        </row>
        <row r="2733">
          <cell r="A2733" t="str">
            <v>Eddystone Generating Station</v>
          </cell>
          <cell r="C2733">
            <v>3</v>
          </cell>
          <cell r="I2733">
            <v>0</v>
          </cell>
        </row>
        <row r="2734">
          <cell r="A2734" t="str">
            <v>Eddystone Generating Station</v>
          </cell>
          <cell r="C2734">
            <v>3</v>
          </cell>
          <cell r="I2734">
            <v>0</v>
          </cell>
        </row>
        <row r="2735">
          <cell r="A2735" t="str">
            <v>Eddystone Generating Station</v>
          </cell>
          <cell r="C2735">
            <v>3</v>
          </cell>
          <cell r="I2735">
            <v>0</v>
          </cell>
        </row>
        <row r="2736">
          <cell r="A2736" t="str">
            <v>Eddystone Generating Station</v>
          </cell>
          <cell r="C2736">
            <v>3</v>
          </cell>
          <cell r="I2736">
            <v>0</v>
          </cell>
        </row>
        <row r="2737">
          <cell r="A2737" t="str">
            <v>Eddystone Generating Station</v>
          </cell>
          <cell r="C2737">
            <v>3</v>
          </cell>
          <cell r="I2737">
            <v>0</v>
          </cell>
        </row>
        <row r="2738">
          <cell r="A2738" t="str">
            <v>Eddystone Generating Station</v>
          </cell>
          <cell r="C2738">
            <v>3</v>
          </cell>
          <cell r="I2738">
            <v>0</v>
          </cell>
        </row>
        <row r="2739">
          <cell r="A2739" t="str">
            <v>Eddystone Generating Station</v>
          </cell>
          <cell r="C2739">
            <v>3</v>
          </cell>
          <cell r="I2739">
            <v>0</v>
          </cell>
        </row>
        <row r="2740">
          <cell r="A2740" t="str">
            <v>Eddystone Generating Station</v>
          </cell>
          <cell r="C2740">
            <v>3</v>
          </cell>
          <cell r="I2740">
            <v>0</v>
          </cell>
        </row>
        <row r="2741">
          <cell r="A2741" t="str">
            <v>Eddystone Generating Station</v>
          </cell>
          <cell r="C2741">
            <v>3</v>
          </cell>
          <cell r="I2741">
            <v>0</v>
          </cell>
        </row>
        <row r="2742">
          <cell r="A2742" t="str">
            <v>Eddystone Generating Station</v>
          </cell>
          <cell r="C2742">
            <v>3</v>
          </cell>
          <cell r="I2742">
            <v>0</v>
          </cell>
        </row>
        <row r="2743">
          <cell r="A2743" t="str">
            <v>Eddystone Generating Station</v>
          </cell>
          <cell r="C2743">
            <v>3</v>
          </cell>
          <cell r="I2743">
            <v>0</v>
          </cell>
        </row>
        <row r="2744">
          <cell r="A2744" t="str">
            <v>Eddystone Generating Station</v>
          </cell>
          <cell r="C2744">
            <v>3</v>
          </cell>
          <cell r="I2744">
            <v>0</v>
          </cell>
        </row>
        <row r="2745">
          <cell r="A2745" t="str">
            <v>Eddystone Generating Station</v>
          </cell>
          <cell r="C2745">
            <v>3</v>
          </cell>
          <cell r="I2745">
            <v>0</v>
          </cell>
        </row>
        <row r="2746">
          <cell r="A2746" t="str">
            <v>Eddystone Generating Station</v>
          </cell>
          <cell r="C2746">
            <v>3</v>
          </cell>
          <cell r="I2746">
            <v>0</v>
          </cell>
        </row>
        <row r="2747">
          <cell r="A2747" t="str">
            <v>Eddystone Generating Station</v>
          </cell>
          <cell r="C2747">
            <v>3</v>
          </cell>
          <cell r="I2747">
            <v>0</v>
          </cell>
        </row>
        <row r="2748">
          <cell r="A2748" t="str">
            <v>Eddystone Generating Station</v>
          </cell>
          <cell r="C2748">
            <v>3</v>
          </cell>
          <cell r="I2748">
            <v>0</v>
          </cell>
        </row>
        <row r="2749">
          <cell r="A2749" t="str">
            <v>Eddystone Generating Station</v>
          </cell>
          <cell r="C2749">
            <v>3</v>
          </cell>
          <cell r="I2749">
            <v>0</v>
          </cell>
        </row>
        <row r="2750">
          <cell r="A2750" t="str">
            <v>Eddystone Generating Station</v>
          </cell>
          <cell r="C2750">
            <v>3</v>
          </cell>
          <cell r="I2750">
            <v>0</v>
          </cell>
        </row>
        <row r="2751">
          <cell r="A2751" t="str">
            <v>Eddystone Generating Station</v>
          </cell>
          <cell r="C2751">
            <v>3</v>
          </cell>
          <cell r="I2751">
            <v>0</v>
          </cell>
        </row>
        <row r="2752">
          <cell r="A2752" t="str">
            <v>Eddystone Generating Station</v>
          </cell>
          <cell r="C2752">
            <v>3</v>
          </cell>
          <cell r="I2752">
            <v>0</v>
          </cell>
        </row>
        <row r="2753">
          <cell r="A2753" t="str">
            <v>Eddystone Generating Station</v>
          </cell>
          <cell r="C2753">
            <v>3</v>
          </cell>
          <cell r="I2753">
            <v>0</v>
          </cell>
        </row>
        <row r="2754">
          <cell r="A2754" t="str">
            <v>Eddystone Generating Station</v>
          </cell>
          <cell r="C2754">
            <v>3</v>
          </cell>
          <cell r="I2754">
            <v>0</v>
          </cell>
        </row>
        <row r="2755">
          <cell r="A2755" t="str">
            <v>Eddystone Generating Station</v>
          </cell>
          <cell r="C2755">
            <v>3</v>
          </cell>
          <cell r="I2755">
            <v>0</v>
          </cell>
        </row>
        <row r="2756">
          <cell r="A2756" t="str">
            <v>Eddystone Generating Station</v>
          </cell>
          <cell r="C2756">
            <v>3</v>
          </cell>
          <cell r="I2756">
            <v>0</v>
          </cell>
        </row>
        <row r="2757">
          <cell r="A2757" t="str">
            <v>Eddystone Generating Station</v>
          </cell>
          <cell r="C2757">
            <v>3</v>
          </cell>
          <cell r="I2757">
            <v>0</v>
          </cell>
        </row>
        <row r="2758">
          <cell r="A2758" t="str">
            <v>Eddystone Generating Station</v>
          </cell>
          <cell r="C2758">
            <v>3</v>
          </cell>
          <cell r="I2758">
            <v>0</v>
          </cell>
        </row>
        <row r="2759">
          <cell r="A2759" t="str">
            <v>Eddystone Generating Station</v>
          </cell>
          <cell r="C2759">
            <v>3</v>
          </cell>
          <cell r="I2759">
            <v>0</v>
          </cell>
        </row>
        <row r="2760">
          <cell r="A2760" t="str">
            <v>Eddystone Generating Station</v>
          </cell>
          <cell r="C2760">
            <v>3</v>
          </cell>
          <cell r="I2760">
            <v>0</v>
          </cell>
        </row>
        <row r="2761">
          <cell r="A2761" t="str">
            <v>Eddystone Generating Station</v>
          </cell>
          <cell r="C2761">
            <v>3</v>
          </cell>
          <cell r="I2761">
            <v>0</v>
          </cell>
        </row>
        <row r="2762">
          <cell r="A2762" t="str">
            <v>Eddystone Generating Station</v>
          </cell>
          <cell r="C2762">
            <v>3</v>
          </cell>
          <cell r="I2762">
            <v>1.5</v>
          </cell>
          <cell r="J2762">
            <v>0</v>
          </cell>
          <cell r="K2762">
            <v>10.35</v>
          </cell>
          <cell r="L2762">
            <v>1E-3</v>
          </cell>
        </row>
        <row r="2763">
          <cell r="A2763" t="str">
            <v>Eddystone Generating Station</v>
          </cell>
          <cell r="C2763">
            <v>3</v>
          </cell>
          <cell r="I2763">
            <v>9.9700000000000006</v>
          </cell>
          <cell r="J2763">
            <v>1E-3</v>
          </cell>
          <cell r="K2763">
            <v>241.80099999999999</v>
          </cell>
          <cell r="L2763">
            <v>9.5000000000000001E-2</v>
          </cell>
        </row>
        <row r="2764">
          <cell r="A2764" t="str">
            <v>Eddystone Generating Station</v>
          </cell>
          <cell r="C2764">
            <v>3</v>
          </cell>
          <cell r="I2764">
            <v>0</v>
          </cell>
        </row>
        <row r="2765">
          <cell r="A2765" t="str">
            <v>Eddystone Generating Station</v>
          </cell>
          <cell r="C2765">
            <v>3</v>
          </cell>
          <cell r="I2765">
            <v>0</v>
          </cell>
        </row>
        <row r="2766">
          <cell r="A2766" t="str">
            <v>Eddystone Generating Station</v>
          </cell>
          <cell r="C2766">
            <v>3</v>
          </cell>
          <cell r="I2766">
            <v>0</v>
          </cell>
        </row>
        <row r="2767">
          <cell r="A2767" t="str">
            <v>Eddystone Generating Station</v>
          </cell>
          <cell r="C2767">
            <v>3</v>
          </cell>
          <cell r="I2767">
            <v>0</v>
          </cell>
        </row>
        <row r="2768">
          <cell r="A2768" t="str">
            <v>Eddystone Generating Station</v>
          </cell>
          <cell r="C2768">
            <v>3</v>
          </cell>
          <cell r="I2768">
            <v>0</v>
          </cell>
        </row>
        <row r="2769">
          <cell r="A2769" t="str">
            <v>Eddystone Generating Station</v>
          </cell>
          <cell r="C2769">
            <v>3</v>
          </cell>
          <cell r="I2769">
            <v>0</v>
          </cell>
        </row>
        <row r="2770">
          <cell r="A2770" t="str">
            <v>Eddystone Generating Station</v>
          </cell>
          <cell r="C2770">
            <v>3</v>
          </cell>
          <cell r="I2770">
            <v>0</v>
          </cell>
        </row>
        <row r="2771">
          <cell r="A2771" t="str">
            <v>Eddystone Generating Station</v>
          </cell>
          <cell r="C2771">
            <v>3</v>
          </cell>
          <cell r="I2771">
            <v>0</v>
          </cell>
        </row>
        <row r="2772">
          <cell r="A2772" t="str">
            <v>Eddystone Generating Station</v>
          </cell>
          <cell r="C2772">
            <v>3</v>
          </cell>
          <cell r="I2772">
            <v>0</v>
          </cell>
        </row>
        <row r="2773">
          <cell r="A2773" t="str">
            <v>Eddystone Generating Station</v>
          </cell>
          <cell r="C2773">
            <v>3</v>
          </cell>
          <cell r="I2773">
            <v>0</v>
          </cell>
        </row>
        <row r="2774">
          <cell r="A2774" t="str">
            <v>Eddystone Generating Station</v>
          </cell>
          <cell r="C2774">
            <v>3</v>
          </cell>
          <cell r="I2774">
            <v>0</v>
          </cell>
        </row>
        <row r="2775">
          <cell r="A2775" t="str">
            <v>Eddystone Generating Station</v>
          </cell>
          <cell r="C2775">
            <v>3</v>
          </cell>
          <cell r="I2775">
            <v>0</v>
          </cell>
        </row>
        <row r="2776">
          <cell r="A2776" t="str">
            <v>Eddystone Generating Station</v>
          </cell>
          <cell r="C2776">
            <v>3</v>
          </cell>
          <cell r="I2776">
            <v>0</v>
          </cell>
        </row>
        <row r="2777">
          <cell r="A2777" t="str">
            <v>Eddystone Generating Station</v>
          </cell>
          <cell r="C2777">
            <v>3</v>
          </cell>
          <cell r="I2777">
            <v>0</v>
          </cell>
        </row>
        <row r="2778">
          <cell r="A2778" t="str">
            <v>Eddystone Generating Station</v>
          </cell>
          <cell r="C2778">
            <v>3</v>
          </cell>
          <cell r="I2778">
            <v>0</v>
          </cell>
        </row>
        <row r="2779">
          <cell r="A2779" t="str">
            <v>Eddystone Generating Station</v>
          </cell>
          <cell r="C2779">
            <v>3</v>
          </cell>
          <cell r="I2779">
            <v>0</v>
          </cell>
        </row>
        <row r="2780">
          <cell r="A2780" t="str">
            <v>Eddystone Generating Station</v>
          </cell>
          <cell r="C2780">
            <v>3</v>
          </cell>
          <cell r="I2780">
            <v>0</v>
          </cell>
        </row>
        <row r="2781">
          <cell r="A2781" t="str">
            <v>Eddystone Generating Station</v>
          </cell>
          <cell r="C2781">
            <v>3</v>
          </cell>
          <cell r="I2781">
            <v>0</v>
          </cell>
        </row>
        <row r="2782">
          <cell r="A2782" t="str">
            <v>Eddystone Generating Station</v>
          </cell>
          <cell r="C2782">
            <v>3</v>
          </cell>
          <cell r="I2782">
            <v>0</v>
          </cell>
        </row>
        <row r="2783">
          <cell r="A2783" t="str">
            <v>Eddystone Generating Station</v>
          </cell>
          <cell r="C2783">
            <v>3</v>
          </cell>
          <cell r="I2783">
            <v>0</v>
          </cell>
        </row>
        <row r="2784">
          <cell r="A2784" t="str">
            <v>Eddystone Generating Station</v>
          </cell>
          <cell r="C2784">
            <v>3</v>
          </cell>
          <cell r="I2784">
            <v>0</v>
          </cell>
        </row>
        <row r="2785">
          <cell r="A2785" t="str">
            <v>Eddystone Generating Station</v>
          </cell>
          <cell r="C2785">
            <v>3</v>
          </cell>
          <cell r="I2785">
            <v>0</v>
          </cell>
        </row>
        <row r="2786">
          <cell r="A2786" t="str">
            <v>Eddystone Generating Station</v>
          </cell>
          <cell r="C2786">
            <v>3</v>
          </cell>
          <cell r="I2786">
            <v>0</v>
          </cell>
        </row>
        <row r="2787">
          <cell r="A2787" t="str">
            <v>Eddystone Generating Station</v>
          </cell>
          <cell r="C2787">
            <v>3</v>
          </cell>
          <cell r="I2787">
            <v>0</v>
          </cell>
        </row>
        <row r="2788">
          <cell r="A2788" t="str">
            <v>Eddystone Generating Station</v>
          </cell>
          <cell r="C2788">
            <v>3</v>
          </cell>
          <cell r="I2788">
            <v>0</v>
          </cell>
        </row>
        <row r="2789">
          <cell r="A2789" t="str">
            <v>Eddystone Generating Station</v>
          </cell>
          <cell r="C2789">
            <v>3</v>
          </cell>
          <cell r="I2789">
            <v>0</v>
          </cell>
        </row>
        <row r="2790">
          <cell r="A2790" t="str">
            <v>Eddystone Generating Station</v>
          </cell>
          <cell r="C2790">
            <v>3</v>
          </cell>
          <cell r="I2790">
            <v>0</v>
          </cell>
        </row>
        <row r="2791">
          <cell r="A2791" t="str">
            <v>Eddystone Generating Station</v>
          </cell>
          <cell r="C2791">
            <v>3</v>
          </cell>
          <cell r="I2791">
            <v>0</v>
          </cell>
        </row>
        <row r="2792">
          <cell r="A2792" t="str">
            <v>Eddystone Generating Station</v>
          </cell>
          <cell r="C2792">
            <v>3</v>
          </cell>
          <cell r="I2792">
            <v>0</v>
          </cell>
        </row>
        <row r="2793">
          <cell r="A2793" t="str">
            <v>Eddystone Generating Station</v>
          </cell>
          <cell r="C2793">
            <v>3</v>
          </cell>
          <cell r="I2793">
            <v>0</v>
          </cell>
        </row>
        <row r="2794">
          <cell r="A2794" t="str">
            <v>Eddystone Generating Station</v>
          </cell>
          <cell r="C2794">
            <v>3</v>
          </cell>
          <cell r="I2794">
            <v>0</v>
          </cell>
        </row>
        <row r="2795">
          <cell r="A2795" t="str">
            <v>Eddystone Generating Station</v>
          </cell>
          <cell r="C2795">
            <v>3</v>
          </cell>
          <cell r="I2795">
            <v>0</v>
          </cell>
        </row>
        <row r="2796">
          <cell r="A2796" t="str">
            <v>Eddystone Generating Station</v>
          </cell>
          <cell r="C2796">
            <v>3</v>
          </cell>
          <cell r="I2796">
            <v>0</v>
          </cell>
        </row>
        <row r="2797">
          <cell r="A2797" t="str">
            <v>Eddystone Generating Station</v>
          </cell>
          <cell r="C2797">
            <v>3</v>
          </cell>
          <cell r="I2797">
            <v>0</v>
          </cell>
        </row>
        <row r="2798">
          <cell r="A2798" t="str">
            <v>Eddystone Generating Station</v>
          </cell>
          <cell r="C2798">
            <v>3</v>
          </cell>
          <cell r="I2798">
            <v>0</v>
          </cell>
        </row>
        <row r="2799">
          <cell r="A2799" t="str">
            <v>Eddystone Generating Station</v>
          </cell>
          <cell r="C2799">
            <v>3</v>
          </cell>
          <cell r="I2799">
            <v>0</v>
          </cell>
        </row>
        <row r="2800">
          <cell r="A2800" t="str">
            <v>Eddystone Generating Station</v>
          </cell>
          <cell r="C2800">
            <v>3</v>
          </cell>
          <cell r="I2800">
            <v>0</v>
          </cell>
        </row>
        <row r="2801">
          <cell r="A2801" t="str">
            <v>Eddystone Generating Station</v>
          </cell>
          <cell r="C2801">
            <v>3</v>
          </cell>
          <cell r="I2801">
            <v>0</v>
          </cell>
        </row>
        <row r="2802">
          <cell r="A2802" t="str">
            <v>Eddystone Generating Station</v>
          </cell>
          <cell r="C2802">
            <v>3</v>
          </cell>
          <cell r="I2802">
            <v>0</v>
          </cell>
        </row>
        <row r="2803">
          <cell r="A2803" t="str">
            <v>Eddystone Generating Station</v>
          </cell>
          <cell r="C2803">
            <v>3</v>
          </cell>
          <cell r="I2803">
            <v>0</v>
          </cell>
        </row>
        <row r="2804">
          <cell r="A2804" t="str">
            <v>Eddystone Generating Station</v>
          </cell>
          <cell r="C2804">
            <v>3</v>
          </cell>
          <cell r="I2804">
            <v>0</v>
          </cell>
        </row>
        <row r="2805">
          <cell r="A2805" t="str">
            <v>Eddystone Generating Station</v>
          </cell>
          <cell r="C2805">
            <v>3</v>
          </cell>
          <cell r="I2805">
            <v>0</v>
          </cell>
        </row>
        <row r="2806">
          <cell r="A2806" t="str">
            <v>Eddystone Generating Station</v>
          </cell>
          <cell r="C2806">
            <v>3</v>
          </cell>
          <cell r="I2806">
            <v>0</v>
          </cell>
        </row>
        <row r="2807">
          <cell r="A2807" t="str">
            <v>Eddystone Generating Station</v>
          </cell>
          <cell r="C2807">
            <v>3</v>
          </cell>
          <cell r="I2807">
            <v>0</v>
          </cell>
        </row>
        <row r="2808">
          <cell r="A2808" t="str">
            <v>Eddystone Generating Station</v>
          </cell>
          <cell r="C2808">
            <v>3</v>
          </cell>
          <cell r="I2808">
            <v>0</v>
          </cell>
        </row>
        <row r="2809">
          <cell r="A2809" t="str">
            <v>Eddystone Generating Station</v>
          </cell>
          <cell r="C2809">
            <v>3</v>
          </cell>
          <cell r="I2809">
            <v>23</v>
          </cell>
          <cell r="J2809">
            <v>5.0000000000000001E-3</v>
          </cell>
          <cell r="K2809">
            <v>931.7</v>
          </cell>
          <cell r="L2809">
            <v>0.46200000000000002</v>
          </cell>
        </row>
        <row r="2810">
          <cell r="A2810" t="str">
            <v>Eddystone Generating Station</v>
          </cell>
          <cell r="C2810">
            <v>3</v>
          </cell>
          <cell r="I2810">
            <v>21.47</v>
          </cell>
          <cell r="J2810">
            <v>7.0000000000000001E-3</v>
          </cell>
          <cell r="K2810">
            <v>1330.7170000000001</v>
          </cell>
          <cell r="L2810">
            <v>0.69199999999999995</v>
          </cell>
        </row>
        <row r="2811">
          <cell r="A2811" t="str">
            <v>Eddystone Generating Station</v>
          </cell>
          <cell r="C2811">
            <v>3</v>
          </cell>
          <cell r="I2811">
            <v>0</v>
          </cell>
        </row>
        <row r="2812">
          <cell r="A2812" t="str">
            <v>Eddystone Generating Station</v>
          </cell>
          <cell r="C2812">
            <v>3</v>
          </cell>
          <cell r="I2812">
            <v>0</v>
          </cell>
        </row>
        <row r="2813">
          <cell r="A2813" t="str">
            <v>Eddystone Generating Station</v>
          </cell>
          <cell r="C2813">
            <v>3</v>
          </cell>
          <cell r="I2813">
            <v>0</v>
          </cell>
        </row>
        <row r="2814">
          <cell r="A2814" t="str">
            <v>Eddystone Generating Station</v>
          </cell>
          <cell r="C2814">
            <v>3</v>
          </cell>
          <cell r="I2814">
            <v>0</v>
          </cell>
        </row>
        <row r="2815">
          <cell r="A2815" t="str">
            <v>Eddystone Generating Station</v>
          </cell>
          <cell r="C2815">
            <v>3</v>
          </cell>
          <cell r="I2815">
            <v>0</v>
          </cell>
        </row>
        <row r="2816">
          <cell r="A2816" t="str">
            <v>Eddystone Generating Station</v>
          </cell>
          <cell r="C2816">
            <v>3</v>
          </cell>
          <cell r="I2816">
            <v>0</v>
          </cell>
        </row>
        <row r="2817">
          <cell r="A2817" t="str">
            <v>Eddystone Generating Station</v>
          </cell>
          <cell r="C2817">
            <v>3</v>
          </cell>
          <cell r="I2817">
            <v>0</v>
          </cell>
        </row>
        <row r="2818">
          <cell r="A2818" t="str">
            <v>Eddystone Generating Station</v>
          </cell>
          <cell r="C2818">
            <v>3</v>
          </cell>
          <cell r="I2818">
            <v>0.15</v>
          </cell>
          <cell r="J2818">
            <v>0</v>
          </cell>
          <cell r="K2818">
            <v>0.105</v>
          </cell>
          <cell r="L2818">
            <v>0</v>
          </cell>
        </row>
        <row r="2819">
          <cell r="A2819" t="str">
            <v>Eddystone Generating Station</v>
          </cell>
          <cell r="C2819">
            <v>3</v>
          </cell>
          <cell r="I2819">
            <v>0.7</v>
          </cell>
          <cell r="J2819">
            <v>0</v>
          </cell>
          <cell r="K2819">
            <v>0.49</v>
          </cell>
          <cell r="L2819">
            <v>0</v>
          </cell>
        </row>
        <row r="2820">
          <cell r="A2820" t="str">
            <v>Eddystone Generating Station</v>
          </cell>
          <cell r="C2820">
            <v>3</v>
          </cell>
          <cell r="I2820">
            <v>0</v>
          </cell>
        </row>
        <row r="2821">
          <cell r="A2821" t="str">
            <v>Eddystone Generating Station</v>
          </cell>
          <cell r="C2821">
            <v>3</v>
          </cell>
          <cell r="I2821">
            <v>0</v>
          </cell>
        </row>
        <row r="2822">
          <cell r="A2822" t="str">
            <v>Eddystone Generating Station</v>
          </cell>
          <cell r="C2822">
            <v>3</v>
          </cell>
          <cell r="I2822">
            <v>0</v>
          </cell>
        </row>
        <row r="2823">
          <cell r="A2823" t="str">
            <v>Eddystone Generating Station</v>
          </cell>
          <cell r="C2823">
            <v>3</v>
          </cell>
          <cell r="I2823">
            <v>0</v>
          </cell>
        </row>
        <row r="2824">
          <cell r="A2824" t="str">
            <v>Eddystone Generating Station</v>
          </cell>
          <cell r="C2824">
            <v>3</v>
          </cell>
          <cell r="I2824">
            <v>0</v>
          </cell>
        </row>
        <row r="2825">
          <cell r="A2825" t="str">
            <v>Eddystone Generating Station</v>
          </cell>
          <cell r="C2825">
            <v>3</v>
          </cell>
          <cell r="I2825">
            <v>0</v>
          </cell>
        </row>
        <row r="2826">
          <cell r="A2826" t="str">
            <v>Eddystone Generating Station</v>
          </cell>
          <cell r="C2826">
            <v>3</v>
          </cell>
          <cell r="I2826">
            <v>0</v>
          </cell>
        </row>
        <row r="2827">
          <cell r="A2827" t="str">
            <v>Eddystone Generating Station</v>
          </cell>
          <cell r="C2827">
            <v>3</v>
          </cell>
          <cell r="I2827">
            <v>0</v>
          </cell>
        </row>
        <row r="2828">
          <cell r="A2828" t="str">
            <v>Eddystone Generating Station</v>
          </cell>
          <cell r="C2828">
            <v>3</v>
          </cell>
          <cell r="I2828">
            <v>0</v>
          </cell>
        </row>
        <row r="2829">
          <cell r="A2829" t="str">
            <v>Eddystone Generating Station</v>
          </cell>
          <cell r="C2829">
            <v>3</v>
          </cell>
          <cell r="I2829">
            <v>0</v>
          </cell>
        </row>
        <row r="2830">
          <cell r="A2830" t="str">
            <v>Eddystone Generating Station</v>
          </cell>
          <cell r="C2830">
            <v>3</v>
          </cell>
          <cell r="I2830">
            <v>0</v>
          </cell>
        </row>
        <row r="2831">
          <cell r="A2831" t="str">
            <v>Eddystone Generating Station</v>
          </cell>
          <cell r="C2831">
            <v>3</v>
          </cell>
          <cell r="I2831">
            <v>0</v>
          </cell>
        </row>
        <row r="2832">
          <cell r="A2832" t="str">
            <v>Eddystone Generating Station</v>
          </cell>
          <cell r="C2832">
            <v>3</v>
          </cell>
          <cell r="I2832">
            <v>0</v>
          </cell>
        </row>
        <row r="2833">
          <cell r="A2833" t="str">
            <v>Eddystone Generating Station</v>
          </cell>
          <cell r="C2833">
            <v>3</v>
          </cell>
          <cell r="I2833">
            <v>0</v>
          </cell>
        </row>
        <row r="2834">
          <cell r="A2834" t="str">
            <v>Eddystone Generating Station</v>
          </cell>
          <cell r="C2834">
            <v>3</v>
          </cell>
          <cell r="I2834">
            <v>0</v>
          </cell>
        </row>
        <row r="2835">
          <cell r="A2835" t="str">
            <v>Eddystone Generating Station</v>
          </cell>
          <cell r="C2835">
            <v>3</v>
          </cell>
          <cell r="I2835">
            <v>0</v>
          </cell>
        </row>
        <row r="2836">
          <cell r="A2836" t="str">
            <v>Eddystone Generating Station</v>
          </cell>
          <cell r="C2836">
            <v>3</v>
          </cell>
          <cell r="I2836">
            <v>0</v>
          </cell>
        </row>
        <row r="2837">
          <cell r="A2837" t="str">
            <v>Eddystone Generating Station</v>
          </cell>
          <cell r="C2837">
            <v>3</v>
          </cell>
          <cell r="I2837">
            <v>0</v>
          </cell>
        </row>
        <row r="2838">
          <cell r="A2838" t="str">
            <v>Eddystone Generating Station</v>
          </cell>
          <cell r="C2838">
            <v>3</v>
          </cell>
          <cell r="I2838">
            <v>0</v>
          </cell>
        </row>
        <row r="2839">
          <cell r="A2839" t="str">
            <v>Eddystone Generating Station</v>
          </cell>
          <cell r="C2839">
            <v>3</v>
          </cell>
          <cell r="I2839">
            <v>0</v>
          </cell>
        </row>
        <row r="2840">
          <cell r="A2840" t="str">
            <v>Eddystone Generating Station</v>
          </cell>
          <cell r="C2840">
            <v>3</v>
          </cell>
          <cell r="I2840">
            <v>0</v>
          </cell>
        </row>
        <row r="2841">
          <cell r="A2841" t="str">
            <v>Eddystone Generating Station</v>
          </cell>
          <cell r="C2841">
            <v>3</v>
          </cell>
          <cell r="I2841">
            <v>0</v>
          </cell>
        </row>
        <row r="2842">
          <cell r="A2842" t="str">
            <v>Eddystone Generating Station</v>
          </cell>
          <cell r="C2842">
            <v>3</v>
          </cell>
          <cell r="I2842">
            <v>0</v>
          </cell>
        </row>
        <row r="2843">
          <cell r="A2843" t="str">
            <v>Eddystone Generating Station</v>
          </cell>
          <cell r="C2843">
            <v>3</v>
          </cell>
          <cell r="I2843">
            <v>0</v>
          </cell>
        </row>
        <row r="2844">
          <cell r="A2844" t="str">
            <v>Eddystone Generating Station</v>
          </cell>
          <cell r="C2844">
            <v>3</v>
          </cell>
          <cell r="I2844">
            <v>0</v>
          </cell>
        </row>
        <row r="2845">
          <cell r="A2845" t="str">
            <v>Eddystone Generating Station</v>
          </cell>
          <cell r="C2845">
            <v>3</v>
          </cell>
          <cell r="I2845">
            <v>0</v>
          </cell>
        </row>
        <row r="2846">
          <cell r="A2846" t="str">
            <v>Eddystone Generating Station</v>
          </cell>
          <cell r="C2846">
            <v>3</v>
          </cell>
          <cell r="I2846">
            <v>0</v>
          </cell>
        </row>
        <row r="2847">
          <cell r="A2847" t="str">
            <v>Eddystone Generating Station</v>
          </cell>
          <cell r="C2847">
            <v>3</v>
          </cell>
          <cell r="I2847">
            <v>0</v>
          </cell>
        </row>
        <row r="2848">
          <cell r="A2848" t="str">
            <v>Eddystone Generating Station</v>
          </cell>
          <cell r="C2848">
            <v>3</v>
          </cell>
          <cell r="I2848">
            <v>0</v>
          </cell>
        </row>
        <row r="2849">
          <cell r="A2849" t="str">
            <v>Eddystone Generating Station</v>
          </cell>
          <cell r="C2849">
            <v>3</v>
          </cell>
          <cell r="I2849">
            <v>0</v>
          </cell>
        </row>
        <row r="2850">
          <cell r="A2850" t="str">
            <v>Eddystone Generating Station</v>
          </cell>
          <cell r="C2850">
            <v>3</v>
          </cell>
          <cell r="I2850">
            <v>0</v>
          </cell>
        </row>
        <row r="2851">
          <cell r="A2851" t="str">
            <v>Eddystone Generating Station</v>
          </cell>
          <cell r="C2851">
            <v>3</v>
          </cell>
          <cell r="I2851">
            <v>0</v>
          </cell>
        </row>
        <row r="2852">
          <cell r="A2852" t="str">
            <v>Eddystone Generating Station</v>
          </cell>
          <cell r="C2852">
            <v>3</v>
          </cell>
          <cell r="I2852">
            <v>2.38</v>
          </cell>
          <cell r="J2852">
            <v>0</v>
          </cell>
          <cell r="K2852">
            <v>32.107999999999997</v>
          </cell>
          <cell r="L2852">
            <v>6.0000000000000001E-3</v>
          </cell>
        </row>
        <row r="2853">
          <cell r="A2853" t="str">
            <v>Eddystone Generating Station</v>
          </cell>
          <cell r="C2853">
            <v>3</v>
          </cell>
        </row>
        <row r="2854">
          <cell r="A2854" t="str">
            <v>Eddystone Generating Station</v>
          </cell>
          <cell r="C2854">
            <v>3</v>
          </cell>
        </row>
        <row r="2855">
          <cell r="A2855" t="str">
            <v>Eddystone Generating Station</v>
          </cell>
          <cell r="C2855">
            <v>3</v>
          </cell>
        </row>
        <row r="2856">
          <cell r="A2856" t="str">
            <v>Eddystone Generating Station</v>
          </cell>
          <cell r="C2856">
            <v>3</v>
          </cell>
        </row>
        <row r="2857">
          <cell r="A2857" t="str">
            <v>Eddystone Generating Station</v>
          </cell>
          <cell r="C2857">
            <v>3</v>
          </cell>
        </row>
        <row r="2858">
          <cell r="A2858" t="str">
            <v>Eddystone Generating Station</v>
          </cell>
          <cell r="C2858">
            <v>3</v>
          </cell>
        </row>
        <row r="2859">
          <cell r="A2859" t="str">
            <v>Eddystone Generating Station</v>
          </cell>
          <cell r="C2859">
            <v>3</v>
          </cell>
        </row>
        <row r="2860">
          <cell r="A2860" t="str">
            <v>Eddystone Generating Station</v>
          </cell>
          <cell r="C2860">
            <v>3</v>
          </cell>
        </row>
        <row r="2861">
          <cell r="A2861" t="str">
            <v>Eddystone Generating Station</v>
          </cell>
          <cell r="C2861">
            <v>3</v>
          </cell>
        </row>
        <row r="2862">
          <cell r="A2862" t="str">
            <v>Eddystone Generating Station</v>
          </cell>
          <cell r="C2862">
            <v>3</v>
          </cell>
        </row>
        <row r="2863">
          <cell r="A2863" t="str">
            <v>Eddystone Generating Station</v>
          </cell>
          <cell r="C2863">
            <v>3</v>
          </cell>
        </row>
        <row r="2864">
          <cell r="A2864" t="str">
            <v>Eddystone Generating Station</v>
          </cell>
          <cell r="C2864">
            <v>3</v>
          </cell>
        </row>
        <row r="2865">
          <cell r="A2865" t="str">
            <v>Eddystone Generating Station</v>
          </cell>
          <cell r="C2865">
            <v>3</v>
          </cell>
        </row>
        <row r="2866">
          <cell r="A2866" t="str">
            <v>Eddystone Generating Station</v>
          </cell>
          <cell r="C2866">
            <v>3</v>
          </cell>
        </row>
        <row r="2867">
          <cell r="A2867" t="str">
            <v>Eddystone Generating Station</v>
          </cell>
          <cell r="C2867">
            <v>3</v>
          </cell>
        </row>
        <row r="2868">
          <cell r="A2868" t="str">
            <v>Eddystone Generating Station</v>
          </cell>
          <cell r="C2868">
            <v>3</v>
          </cell>
        </row>
        <row r="2869">
          <cell r="A2869" t="str">
            <v>Eddystone Generating Station</v>
          </cell>
          <cell r="C2869">
            <v>3</v>
          </cell>
        </row>
        <row r="2870">
          <cell r="A2870" t="str">
            <v>Eddystone Generating Station</v>
          </cell>
          <cell r="C2870">
            <v>3</v>
          </cell>
        </row>
        <row r="2871">
          <cell r="A2871" t="str">
            <v>Eddystone Generating Station</v>
          </cell>
          <cell r="C2871">
            <v>3</v>
          </cell>
        </row>
        <row r="2872">
          <cell r="A2872" t="str">
            <v>Eddystone Generating Station</v>
          </cell>
          <cell r="C2872">
            <v>3</v>
          </cell>
        </row>
        <row r="2873">
          <cell r="A2873" t="str">
            <v>Eddystone Generating Station</v>
          </cell>
          <cell r="C2873">
            <v>3</v>
          </cell>
        </row>
        <row r="2874">
          <cell r="A2874" t="str">
            <v>Eddystone Generating Station</v>
          </cell>
          <cell r="C2874">
            <v>3</v>
          </cell>
        </row>
        <row r="2875">
          <cell r="A2875" t="str">
            <v>Eddystone Generating Station</v>
          </cell>
          <cell r="C2875">
            <v>3</v>
          </cell>
        </row>
        <row r="2876">
          <cell r="A2876" t="str">
            <v>Eddystone Generating Station</v>
          </cell>
          <cell r="C2876">
            <v>3</v>
          </cell>
        </row>
        <row r="2877">
          <cell r="A2877" t="str">
            <v>Eddystone Generating Station</v>
          </cell>
          <cell r="C2877">
            <v>3</v>
          </cell>
        </row>
        <row r="2878">
          <cell r="A2878" t="str">
            <v>Eddystone Generating Station</v>
          </cell>
          <cell r="C2878">
            <v>3</v>
          </cell>
        </row>
        <row r="2879">
          <cell r="A2879" t="str">
            <v>Eddystone Generating Station</v>
          </cell>
          <cell r="C2879">
            <v>3</v>
          </cell>
        </row>
        <row r="2880">
          <cell r="A2880" t="str">
            <v>Eddystone Generating Station</v>
          </cell>
          <cell r="C2880">
            <v>3</v>
          </cell>
        </row>
        <row r="2881">
          <cell r="A2881" t="str">
            <v>Eddystone Generating Station</v>
          </cell>
          <cell r="C2881">
            <v>3</v>
          </cell>
        </row>
        <row r="2882">
          <cell r="A2882" t="str">
            <v>Eddystone Generating Station</v>
          </cell>
          <cell r="C2882">
            <v>3</v>
          </cell>
        </row>
        <row r="2883">
          <cell r="A2883" t="str">
            <v>Eddystone Generating Station</v>
          </cell>
          <cell r="C2883">
            <v>3</v>
          </cell>
        </row>
        <row r="2884">
          <cell r="A2884" t="str">
            <v>Eddystone Generating Station</v>
          </cell>
          <cell r="C2884">
            <v>3</v>
          </cell>
        </row>
        <row r="2885">
          <cell r="A2885" t="str">
            <v>Eddystone Generating Station</v>
          </cell>
          <cell r="C2885">
            <v>3</v>
          </cell>
        </row>
        <row r="2886">
          <cell r="A2886" t="str">
            <v>Eddystone Generating Station</v>
          </cell>
          <cell r="C2886">
            <v>3</v>
          </cell>
        </row>
        <row r="2887">
          <cell r="A2887" t="str">
            <v>Eddystone Generating Station</v>
          </cell>
          <cell r="C2887">
            <v>3</v>
          </cell>
        </row>
        <row r="2888">
          <cell r="A2888" t="str">
            <v>Eddystone Generating Station</v>
          </cell>
          <cell r="C2888">
            <v>3</v>
          </cell>
        </row>
        <row r="2889">
          <cell r="A2889" t="str">
            <v>Eddystone Generating Station</v>
          </cell>
          <cell r="C2889">
            <v>3</v>
          </cell>
        </row>
        <row r="2890">
          <cell r="A2890" t="str">
            <v>Eddystone Generating Station</v>
          </cell>
          <cell r="C2890">
            <v>3</v>
          </cell>
        </row>
        <row r="2891">
          <cell r="A2891" t="str">
            <v>Eddystone Generating Station</v>
          </cell>
          <cell r="C2891">
            <v>3</v>
          </cell>
        </row>
        <row r="2892">
          <cell r="A2892" t="str">
            <v>Eddystone Generating Station</v>
          </cell>
          <cell r="C2892">
            <v>3</v>
          </cell>
        </row>
        <row r="2893">
          <cell r="A2893" t="str">
            <v>Eddystone Generating Station</v>
          </cell>
          <cell r="C2893">
            <v>3</v>
          </cell>
        </row>
        <row r="2894">
          <cell r="A2894" t="str">
            <v>Eddystone Generating Station</v>
          </cell>
          <cell r="C2894">
            <v>3</v>
          </cell>
        </row>
        <row r="2895">
          <cell r="A2895" t="str">
            <v>Eddystone Generating Station</v>
          </cell>
          <cell r="C2895">
            <v>3</v>
          </cell>
        </row>
        <row r="2896">
          <cell r="A2896" t="str">
            <v>Eddystone Generating Station</v>
          </cell>
          <cell r="C2896">
            <v>3</v>
          </cell>
        </row>
        <row r="2897">
          <cell r="A2897" t="str">
            <v>Eddystone Generating Station</v>
          </cell>
          <cell r="C2897">
            <v>3</v>
          </cell>
        </row>
        <row r="2898">
          <cell r="A2898" t="str">
            <v>Eddystone Generating Station</v>
          </cell>
          <cell r="C2898">
            <v>3</v>
          </cell>
        </row>
        <row r="2899">
          <cell r="A2899" t="str">
            <v>Eddystone Generating Station</v>
          </cell>
          <cell r="C2899">
            <v>3</v>
          </cell>
        </row>
        <row r="2900">
          <cell r="A2900" t="str">
            <v>Eddystone Generating Station</v>
          </cell>
          <cell r="C2900">
            <v>3</v>
          </cell>
        </row>
        <row r="2901">
          <cell r="A2901" t="str">
            <v>Eddystone Generating Station</v>
          </cell>
          <cell r="C2901">
            <v>3</v>
          </cell>
        </row>
        <row r="2902">
          <cell r="A2902" t="str">
            <v>Eddystone Generating Station</v>
          </cell>
          <cell r="C2902">
            <v>3</v>
          </cell>
        </row>
        <row r="2903">
          <cell r="A2903" t="str">
            <v>Eddystone Generating Station</v>
          </cell>
          <cell r="C2903">
            <v>3</v>
          </cell>
        </row>
        <row r="2904">
          <cell r="A2904" t="str">
            <v>Eddystone Generating Station</v>
          </cell>
          <cell r="C2904">
            <v>3</v>
          </cell>
        </row>
        <row r="2905">
          <cell r="A2905" t="str">
            <v>Eddystone Generating Station</v>
          </cell>
          <cell r="C2905">
            <v>3</v>
          </cell>
        </row>
        <row r="2906">
          <cell r="A2906" t="str">
            <v>Eddystone Generating Station</v>
          </cell>
          <cell r="C2906">
            <v>4</v>
          </cell>
          <cell r="I2906">
            <v>0</v>
          </cell>
        </row>
        <row r="2907">
          <cell r="A2907" t="str">
            <v>Eddystone Generating Station</v>
          </cell>
          <cell r="C2907">
            <v>4</v>
          </cell>
          <cell r="I2907">
            <v>0</v>
          </cell>
        </row>
        <row r="2908">
          <cell r="A2908" t="str">
            <v>Eddystone Generating Station</v>
          </cell>
          <cell r="C2908">
            <v>4</v>
          </cell>
          <cell r="I2908">
            <v>0</v>
          </cell>
        </row>
        <row r="2909">
          <cell r="A2909" t="str">
            <v>Eddystone Generating Station</v>
          </cell>
          <cell r="C2909">
            <v>4</v>
          </cell>
          <cell r="I2909">
            <v>0</v>
          </cell>
        </row>
        <row r="2910">
          <cell r="A2910" t="str">
            <v>Eddystone Generating Station</v>
          </cell>
          <cell r="C2910">
            <v>4</v>
          </cell>
          <cell r="I2910">
            <v>0</v>
          </cell>
        </row>
        <row r="2911">
          <cell r="A2911" t="str">
            <v>Eddystone Generating Station</v>
          </cell>
          <cell r="C2911">
            <v>4</v>
          </cell>
          <cell r="I2911">
            <v>0</v>
          </cell>
        </row>
        <row r="2912">
          <cell r="A2912" t="str">
            <v>Eddystone Generating Station</v>
          </cell>
          <cell r="C2912">
            <v>4</v>
          </cell>
          <cell r="I2912">
            <v>0</v>
          </cell>
        </row>
        <row r="2913">
          <cell r="A2913" t="str">
            <v>Eddystone Generating Station</v>
          </cell>
          <cell r="C2913">
            <v>4</v>
          </cell>
          <cell r="I2913">
            <v>0</v>
          </cell>
        </row>
        <row r="2914">
          <cell r="A2914" t="str">
            <v>Eddystone Generating Station</v>
          </cell>
          <cell r="C2914">
            <v>4</v>
          </cell>
          <cell r="I2914">
            <v>0</v>
          </cell>
        </row>
        <row r="2915">
          <cell r="A2915" t="str">
            <v>Eddystone Generating Station</v>
          </cell>
          <cell r="C2915">
            <v>4</v>
          </cell>
          <cell r="I2915">
            <v>0</v>
          </cell>
        </row>
        <row r="2916">
          <cell r="A2916" t="str">
            <v>Eddystone Generating Station</v>
          </cell>
          <cell r="C2916">
            <v>4</v>
          </cell>
          <cell r="I2916">
            <v>0</v>
          </cell>
        </row>
        <row r="2917">
          <cell r="A2917" t="str">
            <v>Eddystone Generating Station</v>
          </cell>
          <cell r="C2917">
            <v>4</v>
          </cell>
          <cell r="I2917">
            <v>0</v>
          </cell>
        </row>
        <row r="2918">
          <cell r="A2918" t="str">
            <v>Eddystone Generating Station</v>
          </cell>
          <cell r="C2918">
            <v>4</v>
          </cell>
          <cell r="I2918">
            <v>0</v>
          </cell>
        </row>
        <row r="2919">
          <cell r="A2919" t="str">
            <v>Eddystone Generating Station</v>
          </cell>
          <cell r="C2919">
            <v>4</v>
          </cell>
          <cell r="I2919">
            <v>0</v>
          </cell>
        </row>
        <row r="2920">
          <cell r="A2920" t="str">
            <v>Eddystone Generating Station</v>
          </cell>
          <cell r="C2920">
            <v>4</v>
          </cell>
          <cell r="I2920">
            <v>0</v>
          </cell>
        </row>
        <row r="2921">
          <cell r="A2921" t="str">
            <v>Eddystone Generating Station</v>
          </cell>
          <cell r="C2921">
            <v>4</v>
          </cell>
          <cell r="I2921">
            <v>0</v>
          </cell>
        </row>
        <row r="2922">
          <cell r="A2922" t="str">
            <v>Eddystone Generating Station</v>
          </cell>
          <cell r="C2922">
            <v>4</v>
          </cell>
          <cell r="I2922">
            <v>0</v>
          </cell>
        </row>
        <row r="2923">
          <cell r="A2923" t="str">
            <v>Eddystone Generating Station</v>
          </cell>
          <cell r="C2923">
            <v>4</v>
          </cell>
          <cell r="I2923">
            <v>0</v>
          </cell>
        </row>
        <row r="2924">
          <cell r="A2924" t="str">
            <v>Eddystone Generating Station</v>
          </cell>
          <cell r="C2924">
            <v>4</v>
          </cell>
          <cell r="I2924">
            <v>0</v>
          </cell>
        </row>
        <row r="2925">
          <cell r="A2925" t="str">
            <v>Eddystone Generating Station</v>
          </cell>
          <cell r="C2925">
            <v>4</v>
          </cell>
          <cell r="I2925">
            <v>0</v>
          </cell>
        </row>
        <row r="2926">
          <cell r="A2926" t="str">
            <v>Eddystone Generating Station</v>
          </cell>
          <cell r="C2926">
            <v>4</v>
          </cell>
          <cell r="I2926">
            <v>0</v>
          </cell>
        </row>
        <row r="2927">
          <cell r="A2927" t="str">
            <v>Eddystone Generating Station</v>
          </cell>
          <cell r="C2927">
            <v>4</v>
          </cell>
          <cell r="I2927">
            <v>0</v>
          </cell>
        </row>
        <row r="2928">
          <cell r="A2928" t="str">
            <v>Eddystone Generating Station</v>
          </cell>
          <cell r="C2928">
            <v>4</v>
          </cell>
          <cell r="I2928">
            <v>0</v>
          </cell>
        </row>
        <row r="2929">
          <cell r="A2929" t="str">
            <v>Eddystone Generating Station</v>
          </cell>
          <cell r="C2929">
            <v>4</v>
          </cell>
          <cell r="I2929">
            <v>4.25</v>
          </cell>
          <cell r="J2929">
            <v>0</v>
          </cell>
          <cell r="K2929">
            <v>50.05</v>
          </cell>
          <cell r="L2929">
            <v>1.4999999999999999E-2</v>
          </cell>
        </row>
        <row r="2930">
          <cell r="A2930" t="str">
            <v>Eddystone Generating Station</v>
          </cell>
          <cell r="C2930">
            <v>4</v>
          </cell>
          <cell r="I2930">
            <v>22.47</v>
          </cell>
          <cell r="J2930">
            <v>8.0000000000000002E-3</v>
          </cell>
          <cell r="K2930">
            <v>1505.365</v>
          </cell>
          <cell r="L2930">
            <v>0.74199999999999999</v>
          </cell>
        </row>
        <row r="2931">
          <cell r="A2931" t="str">
            <v>Eddystone Generating Station</v>
          </cell>
          <cell r="C2931">
            <v>4</v>
          </cell>
          <cell r="I2931">
            <v>23.12</v>
          </cell>
          <cell r="J2931">
            <v>1.9E-2</v>
          </cell>
          <cell r="K2931">
            <v>2790.3760000000002</v>
          </cell>
          <cell r="L2931">
            <v>1.8959999999999999</v>
          </cell>
        </row>
        <row r="2932">
          <cell r="A2932" t="str">
            <v>Eddystone Generating Station</v>
          </cell>
          <cell r="C2932">
            <v>4</v>
          </cell>
          <cell r="I2932">
            <v>23.45</v>
          </cell>
          <cell r="J2932">
            <v>1.2E-2</v>
          </cell>
          <cell r="K2932">
            <v>1977.74</v>
          </cell>
          <cell r="L2932">
            <v>1.1319999999999999</v>
          </cell>
        </row>
        <row r="2933">
          <cell r="A2933" t="str">
            <v>Eddystone Generating Station</v>
          </cell>
          <cell r="C2933">
            <v>4</v>
          </cell>
          <cell r="I2933">
            <v>0</v>
          </cell>
        </row>
        <row r="2934">
          <cell r="A2934" t="str">
            <v>Eddystone Generating Station</v>
          </cell>
          <cell r="C2934">
            <v>4</v>
          </cell>
          <cell r="I2934">
            <v>0</v>
          </cell>
        </row>
        <row r="2935">
          <cell r="A2935" t="str">
            <v>Eddystone Generating Station</v>
          </cell>
          <cell r="C2935">
            <v>4</v>
          </cell>
          <cell r="I2935">
            <v>0</v>
          </cell>
        </row>
        <row r="2936">
          <cell r="A2936" t="str">
            <v>Eddystone Generating Station</v>
          </cell>
          <cell r="C2936">
            <v>4</v>
          </cell>
          <cell r="I2936">
            <v>0</v>
          </cell>
        </row>
        <row r="2937">
          <cell r="A2937" t="str">
            <v>Eddystone Generating Station</v>
          </cell>
          <cell r="C2937">
            <v>4</v>
          </cell>
          <cell r="I2937">
            <v>0</v>
          </cell>
        </row>
        <row r="2938">
          <cell r="A2938" t="str">
            <v>Eddystone Generating Station</v>
          </cell>
          <cell r="C2938">
            <v>4</v>
          </cell>
          <cell r="I2938">
            <v>0</v>
          </cell>
        </row>
        <row r="2939">
          <cell r="A2939" t="str">
            <v>Eddystone Generating Station</v>
          </cell>
          <cell r="C2939">
            <v>4</v>
          </cell>
          <cell r="I2939">
            <v>0</v>
          </cell>
        </row>
        <row r="2940">
          <cell r="A2940" t="str">
            <v>Eddystone Generating Station</v>
          </cell>
          <cell r="C2940">
            <v>4</v>
          </cell>
          <cell r="I2940">
            <v>0</v>
          </cell>
        </row>
        <row r="2941">
          <cell r="A2941" t="str">
            <v>Eddystone Generating Station</v>
          </cell>
          <cell r="C2941">
            <v>4</v>
          </cell>
          <cell r="I2941">
            <v>0</v>
          </cell>
        </row>
        <row r="2942">
          <cell r="A2942" t="str">
            <v>Eddystone Generating Station</v>
          </cell>
          <cell r="C2942">
            <v>4</v>
          </cell>
          <cell r="I2942">
            <v>0</v>
          </cell>
        </row>
        <row r="2943">
          <cell r="A2943" t="str">
            <v>Eddystone Generating Station</v>
          </cell>
          <cell r="C2943">
            <v>4</v>
          </cell>
          <cell r="I2943">
            <v>0</v>
          </cell>
        </row>
        <row r="2944">
          <cell r="A2944" t="str">
            <v>Eddystone Generating Station</v>
          </cell>
          <cell r="C2944">
            <v>4</v>
          </cell>
          <cell r="I2944">
            <v>0</v>
          </cell>
        </row>
        <row r="2945">
          <cell r="A2945" t="str">
            <v>Eddystone Generating Station</v>
          </cell>
          <cell r="C2945">
            <v>4</v>
          </cell>
          <cell r="I2945">
            <v>0</v>
          </cell>
        </row>
        <row r="2946">
          <cell r="A2946" t="str">
            <v>Eddystone Generating Station</v>
          </cell>
          <cell r="C2946">
            <v>4</v>
          </cell>
          <cell r="I2946">
            <v>0</v>
          </cell>
        </row>
        <row r="2947">
          <cell r="A2947" t="str">
            <v>Eddystone Generating Station</v>
          </cell>
          <cell r="C2947">
            <v>4</v>
          </cell>
          <cell r="I2947">
            <v>0</v>
          </cell>
        </row>
        <row r="2948">
          <cell r="A2948" t="str">
            <v>Eddystone Generating Station</v>
          </cell>
          <cell r="C2948">
            <v>4</v>
          </cell>
          <cell r="I2948">
            <v>0</v>
          </cell>
        </row>
        <row r="2949">
          <cell r="A2949" t="str">
            <v>Eddystone Generating Station</v>
          </cell>
          <cell r="C2949">
            <v>4</v>
          </cell>
          <cell r="I2949">
            <v>0</v>
          </cell>
        </row>
        <row r="2950">
          <cell r="A2950" t="str">
            <v>Eddystone Generating Station</v>
          </cell>
          <cell r="C2950">
            <v>4</v>
          </cell>
          <cell r="I2950">
            <v>0</v>
          </cell>
        </row>
        <row r="2951">
          <cell r="A2951" t="str">
            <v>Eddystone Generating Station</v>
          </cell>
          <cell r="C2951">
            <v>4</v>
          </cell>
          <cell r="I2951">
            <v>0</v>
          </cell>
        </row>
        <row r="2952">
          <cell r="A2952" t="str">
            <v>Eddystone Generating Station</v>
          </cell>
          <cell r="C2952">
            <v>4</v>
          </cell>
          <cell r="I2952">
            <v>0</v>
          </cell>
        </row>
        <row r="2953">
          <cell r="A2953" t="str">
            <v>Eddystone Generating Station</v>
          </cell>
          <cell r="C2953">
            <v>4</v>
          </cell>
          <cell r="I2953">
            <v>0</v>
          </cell>
        </row>
        <row r="2954">
          <cell r="A2954" t="str">
            <v>Eddystone Generating Station</v>
          </cell>
          <cell r="C2954">
            <v>4</v>
          </cell>
          <cell r="I2954">
            <v>0</v>
          </cell>
        </row>
        <row r="2955">
          <cell r="A2955" t="str">
            <v>Eddystone Generating Station</v>
          </cell>
          <cell r="C2955">
            <v>4</v>
          </cell>
          <cell r="I2955">
            <v>0</v>
          </cell>
        </row>
        <row r="2956">
          <cell r="A2956" t="str">
            <v>Eddystone Generating Station</v>
          </cell>
          <cell r="C2956">
            <v>4</v>
          </cell>
          <cell r="I2956">
            <v>0</v>
          </cell>
        </row>
        <row r="2957">
          <cell r="A2957" t="str">
            <v>Eddystone Generating Station</v>
          </cell>
          <cell r="C2957">
            <v>4</v>
          </cell>
          <cell r="I2957">
            <v>0</v>
          </cell>
        </row>
        <row r="2958">
          <cell r="A2958" t="str">
            <v>Eddystone Generating Station</v>
          </cell>
          <cell r="C2958">
            <v>4</v>
          </cell>
          <cell r="I2958">
            <v>0</v>
          </cell>
        </row>
        <row r="2959">
          <cell r="A2959" t="str">
            <v>Eddystone Generating Station</v>
          </cell>
          <cell r="C2959">
            <v>4</v>
          </cell>
          <cell r="I2959">
            <v>0</v>
          </cell>
        </row>
        <row r="2960">
          <cell r="A2960" t="str">
            <v>Eddystone Generating Station</v>
          </cell>
          <cell r="C2960">
            <v>4</v>
          </cell>
          <cell r="I2960">
            <v>0</v>
          </cell>
        </row>
        <row r="2961">
          <cell r="A2961" t="str">
            <v>Eddystone Generating Station</v>
          </cell>
          <cell r="C2961">
            <v>4</v>
          </cell>
          <cell r="I2961">
            <v>0</v>
          </cell>
        </row>
        <row r="2962">
          <cell r="A2962" t="str">
            <v>Eddystone Generating Station</v>
          </cell>
          <cell r="C2962">
            <v>4</v>
          </cell>
          <cell r="I2962">
            <v>0</v>
          </cell>
        </row>
        <row r="2963">
          <cell r="A2963" t="str">
            <v>Eddystone Generating Station</v>
          </cell>
          <cell r="C2963">
            <v>4</v>
          </cell>
          <cell r="I2963">
            <v>0</v>
          </cell>
        </row>
        <row r="2964">
          <cell r="A2964" t="str">
            <v>Eddystone Generating Station</v>
          </cell>
          <cell r="C2964">
            <v>4</v>
          </cell>
          <cell r="I2964">
            <v>0</v>
          </cell>
        </row>
        <row r="2965">
          <cell r="A2965" t="str">
            <v>Eddystone Generating Station</v>
          </cell>
          <cell r="C2965">
            <v>4</v>
          </cell>
          <cell r="I2965">
            <v>8.1999999999999993</v>
          </cell>
          <cell r="J2965">
            <v>1E-3</v>
          </cell>
          <cell r="K2965">
            <v>137.22999999999999</v>
          </cell>
          <cell r="L2965">
            <v>4.5999999999999999E-2</v>
          </cell>
        </row>
        <row r="2966">
          <cell r="A2966" t="str">
            <v>Eddystone Generating Station</v>
          </cell>
          <cell r="C2966">
            <v>4</v>
          </cell>
          <cell r="I2966">
            <v>9.3699999999999992</v>
          </cell>
          <cell r="J2966">
            <v>2E-3</v>
          </cell>
          <cell r="K2966">
            <v>344.70499999999998</v>
          </cell>
          <cell r="L2966">
            <v>0.25700000000000001</v>
          </cell>
        </row>
        <row r="2967">
          <cell r="A2967" t="str">
            <v>Eddystone Generating Station</v>
          </cell>
          <cell r="C2967">
            <v>4</v>
          </cell>
          <cell r="I2967">
            <v>1.03</v>
          </cell>
          <cell r="J2967">
            <v>0</v>
          </cell>
          <cell r="K2967">
            <v>35.100999999999999</v>
          </cell>
          <cell r="L2967">
            <v>1.9E-2</v>
          </cell>
        </row>
        <row r="2968">
          <cell r="A2968" t="str">
            <v>Eddystone Generating Station</v>
          </cell>
          <cell r="C2968">
            <v>4</v>
          </cell>
          <cell r="I2968">
            <v>0</v>
          </cell>
        </row>
        <row r="2969">
          <cell r="A2969" t="str">
            <v>Eddystone Generating Station</v>
          </cell>
          <cell r="C2969">
            <v>4</v>
          </cell>
          <cell r="I2969">
            <v>0</v>
          </cell>
        </row>
        <row r="2970">
          <cell r="A2970" t="str">
            <v>Eddystone Generating Station</v>
          </cell>
          <cell r="C2970">
            <v>4</v>
          </cell>
          <cell r="I2970">
            <v>0</v>
          </cell>
        </row>
        <row r="2971">
          <cell r="A2971" t="str">
            <v>Eddystone Generating Station</v>
          </cell>
          <cell r="C2971">
            <v>4</v>
          </cell>
          <cell r="I2971">
            <v>0</v>
          </cell>
        </row>
        <row r="2972">
          <cell r="A2972" t="str">
            <v>Eddystone Generating Station</v>
          </cell>
          <cell r="C2972">
            <v>4</v>
          </cell>
          <cell r="I2972">
            <v>0</v>
          </cell>
        </row>
        <row r="2973">
          <cell r="A2973" t="str">
            <v>Eddystone Generating Station</v>
          </cell>
          <cell r="C2973">
            <v>4</v>
          </cell>
          <cell r="I2973">
            <v>0</v>
          </cell>
        </row>
        <row r="2974">
          <cell r="A2974" t="str">
            <v>Eddystone Generating Station</v>
          </cell>
          <cell r="C2974">
            <v>4</v>
          </cell>
          <cell r="I2974">
            <v>0</v>
          </cell>
        </row>
        <row r="2975">
          <cell r="A2975" t="str">
            <v>Eddystone Generating Station</v>
          </cell>
          <cell r="C2975">
            <v>4</v>
          </cell>
          <cell r="I2975">
            <v>0</v>
          </cell>
        </row>
        <row r="2976">
          <cell r="A2976" t="str">
            <v>Eddystone Generating Station</v>
          </cell>
          <cell r="C2976">
            <v>4</v>
          </cell>
          <cell r="I2976">
            <v>0</v>
          </cell>
        </row>
        <row r="2977">
          <cell r="A2977" t="str">
            <v>Eddystone Generating Station</v>
          </cell>
          <cell r="C2977">
            <v>4</v>
          </cell>
          <cell r="I2977">
            <v>0</v>
          </cell>
        </row>
        <row r="2978">
          <cell r="A2978" t="str">
            <v>Eddystone Generating Station</v>
          </cell>
          <cell r="C2978">
            <v>4</v>
          </cell>
          <cell r="I2978">
            <v>0</v>
          </cell>
        </row>
        <row r="2979">
          <cell r="A2979" t="str">
            <v>Eddystone Generating Station</v>
          </cell>
          <cell r="C2979">
            <v>4</v>
          </cell>
          <cell r="I2979">
            <v>0</v>
          </cell>
        </row>
        <row r="2980">
          <cell r="A2980" t="str">
            <v>Eddystone Generating Station</v>
          </cell>
          <cell r="C2980">
            <v>4</v>
          </cell>
          <cell r="I2980">
            <v>0</v>
          </cell>
        </row>
        <row r="2981">
          <cell r="A2981" t="str">
            <v>Eddystone Generating Station</v>
          </cell>
          <cell r="C2981">
            <v>4</v>
          </cell>
          <cell r="I2981">
            <v>0</v>
          </cell>
        </row>
        <row r="2982">
          <cell r="A2982" t="str">
            <v>Eddystone Generating Station</v>
          </cell>
          <cell r="C2982">
            <v>4</v>
          </cell>
          <cell r="I2982">
            <v>0</v>
          </cell>
        </row>
        <row r="2983">
          <cell r="A2983" t="str">
            <v>Eddystone Generating Station</v>
          </cell>
          <cell r="C2983">
            <v>4</v>
          </cell>
          <cell r="I2983">
            <v>0</v>
          </cell>
        </row>
        <row r="2984">
          <cell r="A2984" t="str">
            <v>Eddystone Generating Station</v>
          </cell>
          <cell r="C2984">
            <v>4</v>
          </cell>
          <cell r="I2984">
            <v>0</v>
          </cell>
        </row>
        <row r="2985">
          <cell r="A2985" t="str">
            <v>Eddystone Generating Station</v>
          </cell>
          <cell r="C2985">
            <v>4</v>
          </cell>
          <cell r="I2985">
            <v>0</v>
          </cell>
        </row>
        <row r="2986">
          <cell r="A2986" t="str">
            <v>Eddystone Generating Station</v>
          </cell>
          <cell r="C2986">
            <v>4</v>
          </cell>
          <cell r="I2986">
            <v>0</v>
          </cell>
        </row>
        <row r="2987">
          <cell r="A2987" t="str">
            <v>Eddystone Generating Station</v>
          </cell>
          <cell r="C2987">
            <v>4</v>
          </cell>
          <cell r="I2987">
            <v>0</v>
          </cell>
        </row>
        <row r="2988">
          <cell r="A2988" t="str">
            <v>Eddystone Generating Station</v>
          </cell>
          <cell r="C2988">
            <v>4</v>
          </cell>
          <cell r="I2988">
            <v>0</v>
          </cell>
        </row>
        <row r="2989">
          <cell r="A2989" t="str">
            <v>Eddystone Generating Station</v>
          </cell>
          <cell r="C2989">
            <v>4</v>
          </cell>
          <cell r="I2989">
            <v>0</v>
          </cell>
        </row>
        <row r="2990">
          <cell r="A2990" t="str">
            <v>Eddystone Generating Station</v>
          </cell>
          <cell r="C2990">
            <v>4</v>
          </cell>
          <cell r="I2990">
            <v>0</v>
          </cell>
        </row>
        <row r="2991">
          <cell r="A2991" t="str">
            <v>Eddystone Generating Station</v>
          </cell>
          <cell r="C2991">
            <v>4</v>
          </cell>
          <cell r="I2991">
            <v>0</v>
          </cell>
        </row>
        <row r="2992">
          <cell r="A2992" t="str">
            <v>Eddystone Generating Station</v>
          </cell>
          <cell r="C2992">
            <v>4</v>
          </cell>
          <cell r="I2992">
            <v>0</v>
          </cell>
        </row>
        <row r="2993">
          <cell r="A2993" t="str">
            <v>Eddystone Generating Station</v>
          </cell>
          <cell r="C2993">
            <v>4</v>
          </cell>
          <cell r="I2993">
            <v>0</v>
          </cell>
        </row>
        <row r="2994">
          <cell r="A2994" t="str">
            <v>Eddystone Generating Station</v>
          </cell>
          <cell r="C2994">
            <v>4</v>
          </cell>
          <cell r="I2994">
            <v>0</v>
          </cell>
        </row>
        <row r="2995">
          <cell r="A2995" t="str">
            <v>Eddystone Generating Station</v>
          </cell>
          <cell r="C2995">
            <v>4</v>
          </cell>
          <cell r="I2995">
            <v>0</v>
          </cell>
        </row>
        <row r="2996">
          <cell r="A2996" t="str">
            <v>Eddystone Generating Station</v>
          </cell>
          <cell r="C2996">
            <v>4</v>
          </cell>
          <cell r="I2996">
            <v>0</v>
          </cell>
        </row>
        <row r="2997">
          <cell r="A2997" t="str">
            <v>Eddystone Generating Station</v>
          </cell>
          <cell r="C2997">
            <v>4</v>
          </cell>
          <cell r="I2997">
            <v>0</v>
          </cell>
        </row>
        <row r="2998">
          <cell r="A2998" t="str">
            <v>Eddystone Generating Station</v>
          </cell>
          <cell r="C2998">
            <v>4</v>
          </cell>
          <cell r="I2998">
            <v>0</v>
          </cell>
        </row>
        <row r="2999">
          <cell r="A2999" t="str">
            <v>Eddystone Generating Station</v>
          </cell>
          <cell r="C2999">
            <v>4</v>
          </cell>
          <cell r="I2999">
            <v>0</v>
          </cell>
        </row>
        <row r="3000">
          <cell r="A3000" t="str">
            <v>Eddystone Generating Station</v>
          </cell>
          <cell r="C3000">
            <v>4</v>
          </cell>
          <cell r="I3000">
            <v>0</v>
          </cell>
        </row>
        <row r="3001">
          <cell r="A3001" t="str">
            <v>Eddystone Generating Station</v>
          </cell>
          <cell r="C3001">
            <v>4</v>
          </cell>
          <cell r="I3001">
            <v>0</v>
          </cell>
        </row>
        <row r="3002">
          <cell r="A3002" t="str">
            <v>Eddystone Generating Station</v>
          </cell>
          <cell r="C3002">
            <v>4</v>
          </cell>
          <cell r="I3002">
            <v>0</v>
          </cell>
        </row>
        <row r="3003">
          <cell r="A3003" t="str">
            <v>Eddystone Generating Station</v>
          </cell>
          <cell r="C3003">
            <v>4</v>
          </cell>
          <cell r="I3003">
            <v>0</v>
          </cell>
        </row>
        <row r="3004">
          <cell r="A3004" t="str">
            <v>Eddystone Generating Station</v>
          </cell>
          <cell r="C3004">
            <v>4</v>
          </cell>
          <cell r="I3004">
            <v>0</v>
          </cell>
        </row>
        <row r="3005">
          <cell r="A3005" t="str">
            <v>Eddystone Generating Station</v>
          </cell>
          <cell r="C3005">
            <v>4</v>
          </cell>
          <cell r="I3005">
            <v>0</v>
          </cell>
        </row>
        <row r="3006">
          <cell r="A3006" t="str">
            <v>Eddystone Generating Station</v>
          </cell>
          <cell r="C3006">
            <v>4</v>
          </cell>
          <cell r="I3006">
            <v>0</v>
          </cell>
        </row>
        <row r="3007">
          <cell r="A3007" t="str">
            <v>Eddystone Generating Station</v>
          </cell>
          <cell r="C3007">
            <v>4</v>
          </cell>
          <cell r="I3007">
            <v>0</v>
          </cell>
        </row>
        <row r="3008">
          <cell r="A3008" t="str">
            <v>Eddystone Generating Station</v>
          </cell>
          <cell r="C3008">
            <v>4</v>
          </cell>
          <cell r="I3008">
            <v>0</v>
          </cell>
        </row>
        <row r="3009">
          <cell r="A3009" t="str">
            <v>Eddystone Generating Station</v>
          </cell>
          <cell r="C3009">
            <v>4</v>
          </cell>
          <cell r="I3009">
            <v>0</v>
          </cell>
        </row>
        <row r="3010">
          <cell r="A3010" t="str">
            <v>Eddystone Generating Station</v>
          </cell>
          <cell r="C3010">
            <v>4</v>
          </cell>
          <cell r="I3010">
            <v>0</v>
          </cell>
        </row>
        <row r="3011">
          <cell r="A3011" t="str">
            <v>Eddystone Generating Station</v>
          </cell>
          <cell r="C3011">
            <v>4</v>
          </cell>
          <cell r="I3011">
            <v>0</v>
          </cell>
        </row>
        <row r="3012">
          <cell r="A3012" t="str">
            <v>Eddystone Generating Station</v>
          </cell>
          <cell r="C3012">
            <v>4</v>
          </cell>
          <cell r="I3012">
            <v>0</v>
          </cell>
        </row>
        <row r="3013">
          <cell r="A3013" t="str">
            <v>Eddystone Generating Station</v>
          </cell>
          <cell r="C3013">
            <v>4</v>
          </cell>
          <cell r="I3013">
            <v>0</v>
          </cell>
        </row>
        <row r="3014">
          <cell r="A3014" t="str">
            <v>Eddystone Generating Station</v>
          </cell>
          <cell r="C3014">
            <v>4</v>
          </cell>
          <cell r="I3014">
            <v>8.35</v>
          </cell>
          <cell r="J3014">
            <v>1E-3</v>
          </cell>
          <cell r="K3014">
            <v>147.26499999999999</v>
          </cell>
          <cell r="L3014">
            <v>2.7E-2</v>
          </cell>
        </row>
        <row r="3015">
          <cell r="A3015" t="str">
            <v>Eddystone Generating Station</v>
          </cell>
          <cell r="C3015">
            <v>4</v>
          </cell>
          <cell r="I3015">
            <v>12.6</v>
          </cell>
          <cell r="J3015">
            <v>1.4E-2</v>
          </cell>
          <cell r="K3015">
            <v>1340.06</v>
          </cell>
          <cell r="L3015">
            <v>1.073</v>
          </cell>
        </row>
        <row r="3016">
          <cell r="A3016" t="str">
            <v>Eddystone Generating Station</v>
          </cell>
          <cell r="C3016">
            <v>4</v>
          </cell>
          <cell r="I3016">
            <v>0</v>
          </cell>
        </row>
        <row r="3017">
          <cell r="A3017" t="str">
            <v>Eddystone Generating Station</v>
          </cell>
          <cell r="C3017">
            <v>4</v>
          </cell>
          <cell r="I3017">
            <v>0</v>
          </cell>
        </row>
        <row r="3018">
          <cell r="A3018" t="str">
            <v>Eddystone Generating Station</v>
          </cell>
          <cell r="C3018">
            <v>4</v>
          </cell>
          <cell r="I3018">
            <v>0</v>
          </cell>
        </row>
        <row r="3019">
          <cell r="A3019" t="str">
            <v>Eddystone Generating Station</v>
          </cell>
          <cell r="C3019">
            <v>4</v>
          </cell>
          <cell r="I3019">
            <v>0</v>
          </cell>
        </row>
        <row r="3020">
          <cell r="A3020" t="str">
            <v>Eddystone Generating Station</v>
          </cell>
          <cell r="C3020">
            <v>4</v>
          </cell>
          <cell r="I3020">
            <v>0</v>
          </cell>
        </row>
        <row r="3021">
          <cell r="A3021" t="str">
            <v>Eddystone Generating Station</v>
          </cell>
          <cell r="C3021">
            <v>4</v>
          </cell>
          <cell r="I3021">
            <v>0</v>
          </cell>
        </row>
        <row r="3022">
          <cell r="A3022" t="str">
            <v>Eddystone Generating Station</v>
          </cell>
          <cell r="C3022">
            <v>4</v>
          </cell>
          <cell r="I3022">
            <v>0</v>
          </cell>
        </row>
        <row r="3023">
          <cell r="A3023" t="str">
            <v>Eddystone Generating Station</v>
          </cell>
          <cell r="C3023">
            <v>4</v>
          </cell>
          <cell r="I3023">
            <v>0</v>
          </cell>
        </row>
        <row r="3024">
          <cell r="A3024" t="str">
            <v>Eddystone Generating Station</v>
          </cell>
          <cell r="C3024">
            <v>4</v>
          </cell>
          <cell r="I3024">
            <v>0</v>
          </cell>
        </row>
        <row r="3025">
          <cell r="A3025" t="str">
            <v>Eddystone Generating Station</v>
          </cell>
          <cell r="C3025">
            <v>4</v>
          </cell>
          <cell r="I3025">
            <v>0</v>
          </cell>
        </row>
        <row r="3026">
          <cell r="A3026" t="str">
            <v>Eddystone Generating Station</v>
          </cell>
          <cell r="C3026">
            <v>4</v>
          </cell>
          <cell r="I3026">
            <v>0</v>
          </cell>
        </row>
        <row r="3027">
          <cell r="A3027" t="str">
            <v>Eddystone Generating Station</v>
          </cell>
          <cell r="C3027">
            <v>4</v>
          </cell>
          <cell r="I3027">
            <v>0</v>
          </cell>
        </row>
        <row r="3028">
          <cell r="A3028" t="str">
            <v>Eddystone Generating Station</v>
          </cell>
          <cell r="C3028">
            <v>4</v>
          </cell>
          <cell r="I3028">
            <v>0</v>
          </cell>
        </row>
        <row r="3029">
          <cell r="A3029" t="str">
            <v>Eddystone Generating Station</v>
          </cell>
          <cell r="C3029">
            <v>4</v>
          </cell>
          <cell r="I3029">
            <v>0</v>
          </cell>
        </row>
        <row r="3030">
          <cell r="A3030" t="str">
            <v>Eddystone Generating Station</v>
          </cell>
          <cell r="C3030">
            <v>4</v>
          </cell>
          <cell r="I3030">
            <v>0</v>
          </cell>
        </row>
        <row r="3031">
          <cell r="A3031" t="str">
            <v>Eddystone Generating Station</v>
          </cell>
          <cell r="C3031">
            <v>4</v>
          </cell>
          <cell r="I3031">
            <v>0</v>
          </cell>
        </row>
        <row r="3032">
          <cell r="A3032" t="str">
            <v>Eddystone Generating Station</v>
          </cell>
          <cell r="C3032">
            <v>4</v>
          </cell>
          <cell r="I3032">
            <v>0</v>
          </cell>
        </row>
        <row r="3033">
          <cell r="A3033" t="str">
            <v>Eddystone Generating Station</v>
          </cell>
          <cell r="C3033">
            <v>4</v>
          </cell>
          <cell r="I3033">
            <v>0</v>
          </cell>
        </row>
        <row r="3034">
          <cell r="A3034" t="str">
            <v>Eddystone Generating Station</v>
          </cell>
          <cell r="C3034">
            <v>4</v>
          </cell>
          <cell r="I3034">
            <v>0</v>
          </cell>
        </row>
        <row r="3035">
          <cell r="A3035" t="str">
            <v>Eddystone Generating Station</v>
          </cell>
          <cell r="C3035">
            <v>4</v>
          </cell>
          <cell r="I3035">
            <v>0</v>
          </cell>
        </row>
        <row r="3036">
          <cell r="A3036" t="str">
            <v>Eddystone Generating Station</v>
          </cell>
          <cell r="C3036">
            <v>4</v>
          </cell>
          <cell r="I3036">
            <v>0</v>
          </cell>
        </row>
        <row r="3037">
          <cell r="A3037" t="str">
            <v>Eddystone Generating Station</v>
          </cell>
          <cell r="C3037">
            <v>4</v>
          </cell>
          <cell r="I3037">
            <v>0</v>
          </cell>
        </row>
        <row r="3038">
          <cell r="A3038" t="str">
            <v>Eddystone Generating Station</v>
          </cell>
          <cell r="C3038">
            <v>4</v>
          </cell>
          <cell r="I3038">
            <v>0</v>
          </cell>
        </row>
        <row r="3039">
          <cell r="A3039" t="str">
            <v>Eddystone Generating Station</v>
          </cell>
          <cell r="C3039">
            <v>4</v>
          </cell>
          <cell r="I3039">
            <v>0</v>
          </cell>
        </row>
        <row r="3040">
          <cell r="A3040" t="str">
            <v>Eddystone Generating Station</v>
          </cell>
          <cell r="C3040">
            <v>4</v>
          </cell>
          <cell r="I3040">
            <v>0</v>
          </cell>
        </row>
        <row r="3041">
          <cell r="A3041" t="str">
            <v>Eddystone Generating Station</v>
          </cell>
          <cell r="C3041">
            <v>4</v>
          </cell>
          <cell r="I3041">
            <v>0</v>
          </cell>
        </row>
        <row r="3042">
          <cell r="A3042" t="str">
            <v>Eddystone Generating Station</v>
          </cell>
          <cell r="C3042">
            <v>4</v>
          </cell>
          <cell r="I3042">
            <v>0</v>
          </cell>
        </row>
        <row r="3043">
          <cell r="A3043" t="str">
            <v>Eddystone Generating Station</v>
          </cell>
          <cell r="C3043">
            <v>4</v>
          </cell>
          <cell r="I3043">
            <v>0</v>
          </cell>
        </row>
        <row r="3044">
          <cell r="A3044" t="str">
            <v>Eddystone Generating Station</v>
          </cell>
          <cell r="C3044">
            <v>4</v>
          </cell>
          <cell r="I3044">
            <v>0</v>
          </cell>
        </row>
        <row r="3045">
          <cell r="A3045" t="str">
            <v>Eddystone Generating Station</v>
          </cell>
          <cell r="C3045">
            <v>4</v>
          </cell>
          <cell r="I3045">
            <v>0</v>
          </cell>
        </row>
        <row r="3046">
          <cell r="A3046" t="str">
            <v>Eddystone Generating Station</v>
          </cell>
          <cell r="C3046">
            <v>4</v>
          </cell>
          <cell r="I3046">
            <v>0</v>
          </cell>
        </row>
        <row r="3047">
          <cell r="A3047" t="str">
            <v>Eddystone Generating Station</v>
          </cell>
          <cell r="C3047">
            <v>4</v>
          </cell>
          <cell r="I3047">
            <v>0</v>
          </cell>
        </row>
        <row r="3048">
          <cell r="A3048" t="str">
            <v>Eddystone Generating Station</v>
          </cell>
          <cell r="C3048">
            <v>4</v>
          </cell>
          <cell r="I3048">
            <v>0</v>
          </cell>
        </row>
        <row r="3049">
          <cell r="A3049" t="str">
            <v>Eddystone Generating Station</v>
          </cell>
          <cell r="C3049">
            <v>4</v>
          </cell>
          <cell r="I3049">
            <v>0</v>
          </cell>
        </row>
        <row r="3050">
          <cell r="A3050" t="str">
            <v>Eddystone Generating Station</v>
          </cell>
          <cell r="C3050">
            <v>4</v>
          </cell>
          <cell r="I3050">
            <v>0</v>
          </cell>
        </row>
        <row r="3051">
          <cell r="A3051" t="str">
            <v>Eddystone Generating Station</v>
          </cell>
          <cell r="C3051">
            <v>4</v>
          </cell>
          <cell r="I3051">
            <v>0</v>
          </cell>
        </row>
        <row r="3052">
          <cell r="A3052" t="str">
            <v>Eddystone Generating Station</v>
          </cell>
          <cell r="C3052">
            <v>4</v>
          </cell>
          <cell r="I3052">
            <v>0</v>
          </cell>
        </row>
        <row r="3053">
          <cell r="A3053" t="str">
            <v>Eddystone Generating Station</v>
          </cell>
          <cell r="C3053">
            <v>4</v>
          </cell>
          <cell r="I3053">
            <v>0</v>
          </cell>
        </row>
        <row r="3054">
          <cell r="A3054" t="str">
            <v>Eddystone Generating Station</v>
          </cell>
          <cell r="C3054">
            <v>4</v>
          </cell>
          <cell r="I3054">
            <v>0</v>
          </cell>
        </row>
        <row r="3055">
          <cell r="A3055" t="str">
            <v>Eddystone Generating Station</v>
          </cell>
          <cell r="C3055">
            <v>4</v>
          </cell>
          <cell r="I3055">
            <v>0</v>
          </cell>
        </row>
        <row r="3056">
          <cell r="A3056" t="str">
            <v>Eddystone Generating Station</v>
          </cell>
          <cell r="C3056">
            <v>4</v>
          </cell>
          <cell r="I3056">
            <v>0</v>
          </cell>
        </row>
        <row r="3057">
          <cell r="A3057" t="str">
            <v>Eddystone Generating Station</v>
          </cell>
          <cell r="C3057">
            <v>4</v>
          </cell>
          <cell r="I3057">
            <v>0</v>
          </cell>
        </row>
        <row r="3058">
          <cell r="A3058" t="str">
            <v>Eddystone Generating Station</v>
          </cell>
          <cell r="C3058">
            <v>4</v>
          </cell>
          <cell r="I3058">
            <v>0</v>
          </cell>
        </row>
        <row r="3059">
          <cell r="A3059" t="str">
            <v>Eddystone Generating Station</v>
          </cell>
          <cell r="C3059">
            <v>4</v>
          </cell>
          <cell r="I3059">
            <v>0</v>
          </cell>
        </row>
        <row r="3060">
          <cell r="A3060" t="str">
            <v>Eddystone Generating Station</v>
          </cell>
          <cell r="C3060">
            <v>4</v>
          </cell>
          <cell r="I3060">
            <v>0</v>
          </cell>
        </row>
        <row r="3061">
          <cell r="A3061" t="str">
            <v>Eddystone Generating Station</v>
          </cell>
          <cell r="C3061">
            <v>4</v>
          </cell>
          <cell r="I3061">
            <v>0</v>
          </cell>
        </row>
        <row r="3062">
          <cell r="A3062" t="str">
            <v>Eddystone Generating Station</v>
          </cell>
          <cell r="C3062">
            <v>4</v>
          </cell>
          <cell r="I3062">
            <v>0</v>
          </cell>
        </row>
        <row r="3063">
          <cell r="A3063" t="str">
            <v>Eddystone Generating Station</v>
          </cell>
          <cell r="C3063">
            <v>4</v>
          </cell>
          <cell r="I3063">
            <v>0</v>
          </cell>
        </row>
        <row r="3064">
          <cell r="A3064" t="str">
            <v>Eddystone Generating Station</v>
          </cell>
          <cell r="C3064">
            <v>4</v>
          </cell>
          <cell r="I3064">
            <v>0</v>
          </cell>
        </row>
        <row r="3065">
          <cell r="A3065" t="str">
            <v>Eddystone Generating Station</v>
          </cell>
          <cell r="C3065">
            <v>4</v>
          </cell>
          <cell r="I3065">
            <v>0</v>
          </cell>
        </row>
        <row r="3066">
          <cell r="A3066" t="str">
            <v>Eddystone Generating Station</v>
          </cell>
          <cell r="C3066">
            <v>4</v>
          </cell>
          <cell r="I3066">
            <v>1.18</v>
          </cell>
          <cell r="J3066">
            <v>0</v>
          </cell>
          <cell r="K3066">
            <v>10.784000000000001</v>
          </cell>
          <cell r="L3066">
            <v>1E-3</v>
          </cell>
        </row>
        <row r="3067">
          <cell r="A3067" t="str">
            <v>Eddystone Generating Station</v>
          </cell>
          <cell r="C3067">
            <v>4</v>
          </cell>
          <cell r="I3067">
            <v>11.97</v>
          </cell>
          <cell r="J3067">
            <v>2E-3</v>
          </cell>
          <cell r="K3067">
            <v>308.20299999999997</v>
          </cell>
          <cell r="L3067">
            <v>0.11799999999999999</v>
          </cell>
        </row>
        <row r="3068">
          <cell r="A3068" t="str">
            <v>Eddystone Generating Station</v>
          </cell>
          <cell r="C3068">
            <v>4</v>
          </cell>
          <cell r="I3068">
            <v>0</v>
          </cell>
        </row>
        <row r="3069">
          <cell r="A3069" t="str">
            <v>Eddystone Generating Station</v>
          </cell>
          <cell r="C3069">
            <v>4</v>
          </cell>
          <cell r="I3069">
            <v>0</v>
          </cell>
        </row>
        <row r="3070">
          <cell r="A3070" t="str">
            <v>Eddystone Generating Station</v>
          </cell>
          <cell r="C3070">
            <v>4</v>
          </cell>
          <cell r="I3070">
            <v>0</v>
          </cell>
        </row>
        <row r="3071">
          <cell r="A3071" t="str">
            <v>Eddystone Generating Station</v>
          </cell>
          <cell r="C3071">
            <v>4</v>
          </cell>
          <cell r="I3071">
            <v>0</v>
          </cell>
        </row>
        <row r="3072">
          <cell r="A3072" t="str">
            <v>Eddystone Generating Station</v>
          </cell>
          <cell r="C3072">
            <v>4</v>
          </cell>
          <cell r="I3072">
            <v>0</v>
          </cell>
        </row>
        <row r="3073">
          <cell r="A3073" t="str">
            <v>Eddystone Generating Station</v>
          </cell>
          <cell r="C3073">
            <v>4</v>
          </cell>
          <cell r="I3073">
            <v>0</v>
          </cell>
        </row>
        <row r="3074">
          <cell r="A3074" t="str">
            <v>Eddystone Generating Station</v>
          </cell>
          <cell r="C3074">
            <v>4</v>
          </cell>
          <cell r="I3074">
            <v>0</v>
          </cell>
        </row>
        <row r="3075">
          <cell r="A3075" t="str">
            <v>Eddystone Generating Station</v>
          </cell>
          <cell r="C3075">
            <v>4</v>
          </cell>
          <cell r="I3075">
            <v>0</v>
          </cell>
        </row>
        <row r="3076">
          <cell r="A3076" t="str">
            <v>Eddystone Generating Station</v>
          </cell>
          <cell r="C3076">
            <v>4</v>
          </cell>
          <cell r="I3076">
            <v>0</v>
          </cell>
        </row>
        <row r="3077">
          <cell r="A3077" t="str">
            <v>Eddystone Generating Station</v>
          </cell>
          <cell r="C3077">
            <v>4</v>
          </cell>
          <cell r="I3077">
            <v>0</v>
          </cell>
        </row>
        <row r="3078">
          <cell r="A3078" t="str">
            <v>Eddystone Generating Station</v>
          </cell>
          <cell r="C3078">
            <v>4</v>
          </cell>
          <cell r="I3078">
            <v>0</v>
          </cell>
        </row>
        <row r="3079">
          <cell r="A3079" t="str">
            <v>Eddystone Generating Station</v>
          </cell>
          <cell r="C3079">
            <v>4</v>
          </cell>
          <cell r="I3079">
            <v>0</v>
          </cell>
        </row>
        <row r="3080">
          <cell r="A3080" t="str">
            <v>Eddystone Generating Station</v>
          </cell>
          <cell r="C3080">
            <v>4</v>
          </cell>
          <cell r="I3080">
            <v>0</v>
          </cell>
        </row>
        <row r="3081">
          <cell r="A3081" t="str">
            <v>Eddystone Generating Station</v>
          </cell>
          <cell r="C3081">
            <v>4</v>
          </cell>
          <cell r="I3081">
            <v>0</v>
          </cell>
        </row>
        <row r="3082">
          <cell r="A3082" t="str">
            <v>Eddystone Generating Station</v>
          </cell>
          <cell r="C3082">
            <v>4</v>
          </cell>
          <cell r="I3082">
            <v>0</v>
          </cell>
        </row>
        <row r="3083">
          <cell r="A3083" t="str">
            <v>Eddystone Generating Station</v>
          </cell>
          <cell r="C3083">
            <v>4</v>
          </cell>
          <cell r="I3083">
            <v>0</v>
          </cell>
        </row>
        <row r="3084">
          <cell r="A3084" t="str">
            <v>Eddystone Generating Station</v>
          </cell>
          <cell r="C3084">
            <v>4</v>
          </cell>
          <cell r="I3084">
            <v>0</v>
          </cell>
        </row>
        <row r="3085">
          <cell r="A3085" t="str">
            <v>Eddystone Generating Station</v>
          </cell>
          <cell r="C3085">
            <v>4</v>
          </cell>
          <cell r="I3085">
            <v>0</v>
          </cell>
        </row>
        <row r="3086">
          <cell r="A3086" t="str">
            <v>Eddystone Generating Station</v>
          </cell>
          <cell r="C3086">
            <v>4</v>
          </cell>
          <cell r="I3086">
            <v>0</v>
          </cell>
        </row>
        <row r="3087">
          <cell r="A3087" t="str">
            <v>Eddystone Generating Station</v>
          </cell>
          <cell r="C3087">
            <v>4</v>
          </cell>
          <cell r="I3087">
            <v>0</v>
          </cell>
        </row>
        <row r="3088">
          <cell r="A3088" t="str">
            <v>Eddystone Generating Station</v>
          </cell>
          <cell r="C3088">
            <v>4</v>
          </cell>
          <cell r="I3088">
            <v>0</v>
          </cell>
        </row>
        <row r="3089">
          <cell r="A3089" t="str">
            <v>Eddystone Generating Station</v>
          </cell>
          <cell r="C3089">
            <v>4</v>
          </cell>
          <cell r="I3089">
            <v>0</v>
          </cell>
        </row>
        <row r="3090">
          <cell r="A3090" t="str">
            <v>Eddystone Generating Station</v>
          </cell>
          <cell r="C3090">
            <v>4</v>
          </cell>
          <cell r="I3090">
            <v>0</v>
          </cell>
        </row>
        <row r="3091">
          <cell r="A3091" t="str">
            <v>Eddystone Generating Station</v>
          </cell>
          <cell r="C3091">
            <v>4</v>
          </cell>
          <cell r="I3091">
            <v>0</v>
          </cell>
        </row>
        <row r="3092">
          <cell r="A3092" t="str">
            <v>Eddystone Generating Station</v>
          </cell>
          <cell r="C3092">
            <v>4</v>
          </cell>
          <cell r="I3092">
            <v>0</v>
          </cell>
        </row>
        <row r="3093">
          <cell r="A3093" t="str">
            <v>Eddystone Generating Station</v>
          </cell>
          <cell r="C3093">
            <v>4</v>
          </cell>
          <cell r="I3093">
            <v>0</v>
          </cell>
        </row>
        <row r="3094">
          <cell r="A3094" t="str">
            <v>Eddystone Generating Station</v>
          </cell>
          <cell r="C3094">
            <v>4</v>
          </cell>
          <cell r="I3094">
            <v>0</v>
          </cell>
        </row>
        <row r="3095">
          <cell r="A3095" t="str">
            <v>Eddystone Generating Station</v>
          </cell>
          <cell r="C3095">
            <v>4</v>
          </cell>
          <cell r="I3095">
            <v>0</v>
          </cell>
        </row>
        <row r="3096">
          <cell r="A3096" t="str">
            <v>Eddystone Generating Station</v>
          </cell>
          <cell r="C3096">
            <v>4</v>
          </cell>
          <cell r="I3096">
            <v>0</v>
          </cell>
        </row>
        <row r="3097">
          <cell r="A3097" t="str">
            <v>Eddystone Generating Station</v>
          </cell>
          <cell r="C3097">
            <v>4</v>
          </cell>
          <cell r="I3097">
            <v>0</v>
          </cell>
        </row>
        <row r="3098">
          <cell r="A3098" t="str">
            <v>Eddystone Generating Station</v>
          </cell>
          <cell r="C3098">
            <v>4</v>
          </cell>
          <cell r="I3098">
            <v>0</v>
          </cell>
        </row>
        <row r="3099">
          <cell r="A3099" t="str">
            <v>Eddystone Generating Station</v>
          </cell>
          <cell r="C3099">
            <v>4</v>
          </cell>
          <cell r="I3099">
            <v>0</v>
          </cell>
        </row>
        <row r="3100">
          <cell r="A3100" t="str">
            <v>Eddystone Generating Station</v>
          </cell>
          <cell r="C3100">
            <v>4</v>
          </cell>
          <cell r="I3100">
            <v>0</v>
          </cell>
        </row>
        <row r="3101">
          <cell r="A3101" t="str">
            <v>Eddystone Generating Station</v>
          </cell>
          <cell r="C3101">
            <v>4</v>
          </cell>
          <cell r="I3101">
            <v>0</v>
          </cell>
        </row>
        <row r="3102">
          <cell r="A3102" t="str">
            <v>Eddystone Generating Station</v>
          </cell>
          <cell r="C3102">
            <v>4</v>
          </cell>
          <cell r="I3102">
            <v>0</v>
          </cell>
        </row>
        <row r="3103">
          <cell r="A3103" t="str">
            <v>Eddystone Generating Station</v>
          </cell>
          <cell r="C3103">
            <v>4</v>
          </cell>
          <cell r="I3103">
            <v>0</v>
          </cell>
        </row>
        <row r="3104">
          <cell r="A3104" t="str">
            <v>Eddystone Generating Station</v>
          </cell>
          <cell r="C3104">
            <v>4</v>
          </cell>
          <cell r="I3104">
            <v>0</v>
          </cell>
        </row>
        <row r="3105">
          <cell r="A3105" t="str">
            <v>Eddystone Generating Station</v>
          </cell>
          <cell r="C3105">
            <v>4</v>
          </cell>
          <cell r="I3105">
            <v>0</v>
          </cell>
        </row>
        <row r="3106">
          <cell r="A3106" t="str">
            <v>Eddystone Generating Station</v>
          </cell>
          <cell r="C3106">
            <v>4</v>
          </cell>
          <cell r="I3106">
            <v>0</v>
          </cell>
        </row>
        <row r="3107">
          <cell r="A3107" t="str">
            <v>Eddystone Generating Station</v>
          </cell>
          <cell r="C3107">
            <v>4</v>
          </cell>
          <cell r="I3107">
            <v>0</v>
          </cell>
        </row>
        <row r="3108">
          <cell r="A3108" t="str">
            <v>Eddystone Generating Station</v>
          </cell>
          <cell r="C3108">
            <v>4</v>
          </cell>
          <cell r="I3108">
            <v>0</v>
          </cell>
        </row>
        <row r="3109">
          <cell r="A3109" t="str">
            <v>Eddystone Generating Station</v>
          </cell>
          <cell r="C3109">
            <v>4</v>
          </cell>
          <cell r="I3109">
            <v>0</v>
          </cell>
        </row>
        <row r="3110">
          <cell r="A3110" t="str">
            <v>Eddystone Generating Station</v>
          </cell>
          <cell r="C3110">
            <v>4</v>
          </cell>
          <cell r="I3110">
            <v>0</v>
          </cell>
        </row>
        <row r="3111">
          <cell r="A3111" t="str">
            <v>Eddystone Generating Station</v>
          </cell>
          <cell r="C3111">
            <v>4</v>
          </cell>
          <cell r="I3111">
            <v>0</v>
          </cell>
        </row>
        <row r="3112">
          <cell r="A3112" t="str">
            <v>Eddystone Generating Station</v>
          </cell>
          <cell r="C3112">
            <v>4</v>
          </cell>
          <cell r="I3112">
            <v>0</v>
          </cell>
        </row>
        <row r="3113">
          <cell r="A3113" t="str">
            <v>Eddystone Generating Station</v>
          </cell>
          <cell r="C3113">
            <v>4</v>
          </cell>
          <cell r="I3113">
            <v>0</v>
          </cell>
        </row>
        <row r="3114">
          <cell r="A3114" t="str">
            <v>Eddystone Generating Station</v>
          </cell>
          <cell r="C3114">
            <v>4</v>
          </cell>
          <cell r="I3114">
            <v>0</v>
          </cell>
        </row>
        <row r="3115">
          <cell r="A3115" t="str">
            <v>Eddystone Generating Station</v>
          </cell>
          <cell r="C3115">
            <v>4</v>
          </cell>
          <cell r="I3115">
            <v>0</v>
          </cell>
        </row>
        <row r="3116">
          <cell r="A3116" t="str">
            <v>Eddystone Generating Station</v>
          </cell>
          <cell r="C3116">
            <v>4</v>
          </cell>
          <cell r="I3116">
            <v>0</v>
          </cell>
        </row>
        <row r="3117">
          <cell r="A3117" t="str">
            <v>Eddystone Generating Station</v>
          </cell>
          <cell r="C3117">
            <v>4</v>
          </cell>
          <cell r="I3117">
            <v>0</v>
          </cell>
        </row>
        <row r="3118">
          <cell r="A3118" t="str">
            <v>Eddystone Generating Station</v>
          </cell>
          <cell r="C3118">
            <v>4</v>
          </cell>
          <cell r="I3118">
            <v>0</v>
          </cell>
        </row>
        <row r="3119">
          <cell r="A3119" t="str">
            <v>Eddystone Generating Station</v>
          </cell>
          <cell r="C3119">
            <v>4</v>
          </cell>
          <cell r="I3119">
            <v>0</v>
          </cell>
        </row>
        <row r="3120">
          <cell r="A3120" t="str">
            <v>Eddystone Generating Station</v>
          </cell>
          <cell r="C3120">
            <v>4</v>
          </cell>
          <cell r="I3120">
            <v>0</v>
          </cell>
        </row>
        <row r="3121">
          <cell r="A3121" t="str">
            <v>Eddystone Generating Station</v>
          </cell>
          <cell r="C3121">
            <v>4</v>
          </cell>
          <cell r="I3121">
            <v>0</v>
          </cell>
        </row>
        <row r="3122">
          <cell r="A3122" t="str">
            <v>Eddystone Generating Station</v>
          </cell>
          <cell r="C3122">
            <v>4</v>
          </cell>
          <cell r="I3122">
            <v>0</v>
          </cell>
        </row>
        <row r="3123">
          <cell r="A3123" t="str">
            <v>Eddystone Generating Station</v>
          </cell>
          <cell r="C3123">
            <v>4</v>
          </cell>
          <cell r="I3123">
            <v>0</v>
          </cell>
        </row>
        <row r="3124">
          <cell r="A3124" t="str">
            <v>Eddystone Generating Station</v>
          </cell>
          <cell r="C3124">
            <v>4</v>
          </cell>
          <cell r="I3124">
            <v>0</v>
          </cell>
        </row>
        <row r="3125">
          <cell r="A3125" t="str">
            <v>Eddystone Generating Station</v>
          </cell>
          <cell r="C3125">
            <v>4</v>
          </cell>
          <cell r="I3125">
            <v>0</v>
          </cell>
        </row>
        <row r="3126">
          <cell r="A3126" t="str">
            <v>Eddystone Generating Station</v>
          </cell>
          <cell r="C3126">
            <v>4</v>
          </cell>
          <cell r="I3126">
            <v>0</v>
          </cell>
        </row>
        <row r="3127">
          <cell r="A3127" t="str">
            <v>Eddystone Generating Station</v>
          </cell>
          <cell r="C3127">
            <v>4</v>
          </cell>
          <cell r="I3127">
            <v>0</v>
          </cell>
        </row>
        <row r="3128">
          <cell r="A3128" t="str">
            <v>Eddystone Generating Station</v>
          </cell>
          <cell r="C3128">
            <v>4</v>
          </cell>
          <cell r="I3128">
            <v>0</v>
          </cell>
        </row>
        <row r="3129">
          <cell r="A3129" t="str">
            <v>Eddystone Generating Station</v>
          </cell>
          <cell r="C3129">
            <v>4</v>
          </cell>
          <cell r="I3129">
            <v>0</v>
          </cell>
        </row>
        <row r="3130">
          <cell r="A3130" t="str">
            <v>Eddystone Generating Station</v>
          </cell>
          <cell r="C3130">
            <v>4</v>
          </cell>
          <cell r="I3130">
            <v>0</v>
          </cell>
        </row>
        <row r="3131">
          <cell r="A3131" t="str">
            <v>Eddystone Generating Station</v>
          </cell>
          <cell r="C3131">
            <v>4</v>
          </cell>
          <cell r="I3131">
            <v>0</v>
          </cell>
        </row>
        <row r="3132">
          <cell r="A3132" t="str">
            <v>Eddystone Generating Station</v>
          </cell>
          <cell r="C3132">
            <v>4</v>
          </cell>
          <cell r="I3132">
            <v>0</v>
          </cell>
        </row>
        <row r="3133">
          <cell r="A3133" t="str">
            <v>Eddystone Generating Station</v>
          </cell>
          <cell r="C3133">
            <v>4</v>
          </cell>
          <cell r="I3133">
            <v>0</v>
          </cell>
        </row>
        <row r="3134">
          <cell r="A3134" t="str">
            <v>Eddystone Generating Station</v>
          </cell>
          <cell r="C3134">
            <v>4</v>
          </cell>
          <cell r="I3134">
            <v>0</v>
          </cell>
        </row>
        <row r="3135">
          <cell r="A3135" t="str">
            <v>Eddystone Generating Station</v>
          </cell>
          <cell r="C3135">
            <v>4</v>
          </cell>
          <cell r="I3135">
            <v>0</v>
          </cell>
        </row>
        <row r="3136">
          <cell r="A3136" t="str">
            <v>Eddystone Generating Station</v>
          </cell>
          <cell r="C3136">
            <v>4</v>
          </cell>
          <cell r="I3136">
            <v>0</v>
          </cell>
        </row>
        <row r="3137">
          <cell r="A3137" t="str">
            <v>Eddystone Generating Station</v>
          </cell>
          <cell r="C3137">
            <v>4</v>
          </cell>
          <cell r="I3137">
            <v>0</v>
          </cell>
        </row>
        <row r="3138">
          <cell r="A3138" t="str">
            <v>Eddystone Generating Station</v>
          </cell>
          <cell r="C3138">
            <v>4</v>
          </cell>
          <cell r="I3138">
            <v>0</v>
          </cell>
        </row>
        <row r="3139">
          <cell r="A3139" t="str">
            <v>Eddystone Generating Station</v>
          </cell>
          <cell r="C3139">
            <v>4</v>
          </cell>
          <cell r="I3139">
            <v>0</v>
          </cell>
        </row>
        <row r="3140">
          <cell r="A3140" t="str">
            <v>Eddystone Generating Station</v>
          </cell>
          <cell r="C3140">
            <v>4</v>
          </cell>
          <cell r="I3140">
            <v>0</v>
          </cell>
        </row>
        <row r="3141">
          <cell r="A3141" t="str">
            <v>Eddystone Generating Station</v>
          </cell>
          <cell r="C3141">
            <v>4</v>
          </cell>
          <cell r="I3141">
            <v>0</v>
          </cell>
        </row>
        <row r="3142">
          <cell r="A3142" t="str">
            <v>Eddystone Generating Station</v>
          </cell>
          <cell r="C3142">
            <v>4</v>
          </cell>
          <cell r="I3142">
            <v>0</v>
          </cell>
        </row>
        <row r="3143">
          <cell r="A3143" t="str">
            <v>Eddystone Generating Station</v>
          </cell>
          <cell r="C3143">
            <v>4</v>
          </cell>
          <cell r="I3143">
            <v>0</v>
          </cell>
        </row>
        <row r="3144">
          <cell r="A3144" t="str">
            <v>Eddystone Generating Station</v>
          </cell>
          <cell r="C3144">
            <v>4</v>
          </cell>
          <cell r="I3144">
            <v>1.19</v>
          </cell>
          <cell r="J3144">
            <v>0</v>
          </cell>
          <cell r="K3144">
            <v>2.427</v>
          </cell>
          <cell r="L3144">
            <v>0</v>
          </cell>
        </row>
        <row r="3145">
          <cell r="A3145" t="str">
            <v>Eddystone Generating Station</v>
          </cell>
          <cell r="C3145">
            <v>4</v>
          </cell>
          <cell r="I3145">
            <v>0</v>
          </cell>
        </row>
        <row r="3146">
          <cell r="A3146" t="str">
            <v>Eddystone Generating Station</v>
          </cell>
          <cell r="C3146">
            <v>4</v>
          </cell>
          <cell r="I3146">
            <v>1.83</v>
          </cell>
          <cell r="J3146">
            <v>0</v>
          </cell>
          <cell r="K3146">
            <v>7.6539999999999999</v>
          </cell>
          <cell r="L3146">
            <v>2E-3</v>
          </cell>
        </row>
        <row r="3147">
          <cell r="A3147" t="str">
            <v>Eddystone Generating Station</v>
          </cell>
          <cell r="C3147">
            <v>4</v>
          </cell>
          <cell r="I3147">
            <v>24</v>
          </cell>
          <cell r="J3147">
            <v>3.1E-2</v>
          </cell>
          <cell r="K3147">
            <v>2225.1</v>
          </cell>
          <cell r="L3147">
            <v>1.6990000000000001</v>
          </cell>
        </row>
        <row r="3148">
          <cell r="A3148" t="str">
            <v>Eddystone Generating Station</v>
          </cell>
          <cell r="C3148">
            <v>4</v>
          </cell>
          <cell r="I3148">
            <v>24</v>
          </cell>
          <cell r="J3148">
            <v>6.9000000000000006E-2</v>
          </cell>
          <cell r="K3148">
            <v>4952</v>
          </cell>
          <cell r="L3148">
            <v>3.9380000000000002</v>
          </cell>
        </row>
        <row r="3149">
          <cell r="A3149" t="str">
            <v>Eddystone Generating Station</v>
          </cell>
          <cell r="C3149">
            <v>4</v>
          </cell>
          <cell r="I3149">
            <v>24</v>
          </cell>
          <cell r="J3149">
            <v>3.1E-2</v>
          </cell>
          <cell r="K3149">
            <v>2197.8000000000002</v>
          </cell>
          <cell r="L3149">
            <v>1.56</v>
          </cell>
        </row>
        <row r="3150">
          <cell r="A3150" t="str">
            <v>Eddystone Generating Station</v>
          </cell>
          <cell r="C3150">
            <v>4</v>
          </cell>
          <cell r="I3150">
            <v>12.85</v>
          </cell>
          <cell r="J3150">
            <v>1.6E-2</v>
          </cell>
          <cell r="K3150">
            <v>1133.25</v>
          </cell>
          <cell r="L3150">
            <v>0.76500000000000001</v>
          </cell>
        </row>
        <row r="3151">
          <cell r="A3151" t="str">
            <v>Eddystone Generating Station</v>
          </cell>
          <cell r="C3151">
            <v>4</v>
          </cell>
          <cell r="I3151">
            <v>0</v>
          </cell>
        </row>
        <row r="3152">
          <cell r="A3152" t="str">
            <v>Eddystone Generating Station</v>
          </cell>
          <cell r="C3152">
            <v>4</v>
          </cell>
          <cell r="I3152">
            <v>0</v>
          </cell>
        </row>
        <row r="3153">
          <cell r="A3153" t="str">
            <v>Eddystone Generating Station</v>
          </cell>
          <cell r="C3153">
            <v>4</v>
          </cell>
          <cell r="I3153">
            <v>0</v>
          </cell>
        </row>
        <row r="3154">
          <cell r="A3154" t="str">
            <v>Eddystone Generating Station</v>
          </cell>
          <cell r="C3154">
            <v>4</v>
          </cell>
          <cell r="I3154">
            <v>0</v>
          </cell>
        </row>
        <row r="3155">
          <cell r="A3155" t="str">
            <v>Eddystone Generating Station</v>
          </cell>
          <cell r="C3155">
            <v>4</v>
          </cell>
          <cell r="I3155">
            <v>0</v>
          </cell>
        </row>
        <row r="3156">
          <cell r="A3156" t="str">
            <v>Eddystone Generating Station</v>
          </cell>
          <cell r="C3156">
            <v>4</v>
          </cell>
          <cell r="I3156">
            <v>0</v>
          </cell>
        </row>
        <row r="3157">
          <cell r="A3157" t="str">
            <v>Eddystone Generating Station</v>
          </cell>
          <cell r="C3157">
            <v>4</v>
          </cell>
          <cell r="I3157">
            <v>0</v>
          </cell>
        </row>
        <row r="3158">
          <cell r="A3158" t="str">
            <v>Eddystone Generating Station</v>
          </cell>
          <cell r="C3158">
            <v>4</v>
          </cell>
          <cell r="I3158">
            <v>0</v>
          </cell>
        </row>
        <row r="3159">
          <cell r="A3159" t="str">
            <v>Eddystone Generating Station</v>
          </cell>
          <cell r="C3159">
            <v>4</v>
          </cell>
          <cell r="I3159">
            <v>0</v>
          </cell>
        </row>
        <row r="3160">
          <cell r="A3160" t="str">
            <v>Eddystone Generating Station</v>
          </cell>
          <cell r="C3160">
            <v>4</v>
          </cell>
          <cell r="I3160">
            <v>0</v>
          </cell>
        </row>
        <row r="3161">
          <cell r="A3161" t="str">
            <v>Eddystone Generating Station</v>
          </cell>
          <cell r="C3161">
            <v>4</v>
          </cell>
          <cell r="I3161">
            <v>0</v>
          </cell>
        </row>
        <row r="3162">
          <cell r="A3162" t="str">
            <v>Eddystone Generating Station</v>
          </cell>
          <cell r="C3162">
            <v>4</v>
          </cell>
          <cell r="I3162">
            <v>0</v>
          </cell>
        </row>
        <row r="3163">
          <cell r="A3163" t="str">
            <v>Eddystone Generating Station</v>
          </cell>
          <cell r="C3163">
            <v>4</v>
          </cell>
          <cell r="I3163">
            <v>0</v>
          </cell>
        </row>
        <row r="3164">
          <cell r="A3164" t="str">
            <v>Eddystone Generating Station</v>
          </cell>
          <cell r="C3164">
            <v>4</v>
          </cell>
          <cell r="I3164">
            <v>0</v>
          </cell>
        </row>
        <row r="3165">
          <cell r="A3165" t="str">
            <v>Eddystone Generating Station</v>
          </cell>
          <cell r="C3165">
            <v>4</v>
          </cell>
          <cell r="I3165">
            <v>0</v>
          </cell>
        </row>
        <row r="3166">
          <cell r="A3166" t="str">
            <v>Eddystone Generating Station</v>
          </cell>
          <cell r="C3166">
            <v>4</v>
          </cell>
          <cell r="I3166">
            <v>0</v>
          </cell>
        </row>
        <row r="3167">
          <cell r="A3167" t="str">
            <v>Eddystone Generating Station</v>
          </cell>
          <cell r="C3167">
            <v>4</v>
          </cell>
          <cell r="I3167">
            <v>0</v>
          </cell>
        </row>
        <row r="3168">
          <cell r="A3168" t="str">
            <v>Eddystone Generating Station</v>
          </cell>
          <cell r="C3168">
            <v>4</v>
          </cell>
          <cell r="I3168">
            <v>0</v>
          </cell>
        </row>
        <row r="3169">
          <cell r="A3169" t="str">
            <v>Eddystone Generating Station</v>
          </cell>
          <cell r="C3169">
            <v>4</v>
          </cell>
          <cell r="I3169">
            <v>0</v>
          </cell>
        </row>
        <row r="3170">
          <cell r="A3170" t="str">
            <v>Eddystone Generating Station</v>
          </cell>
          <cell r="C3170">
            <v>4</v>
          </cell>
          <cell r="I3170">
            <v>0</v>
          </cell>
        </row>
        <row r="3171">
          <cell r="A3171" t="str">
            <v>Eddystone Generating Station</v>
          </cell>
          <cell r="C3171">
            <v>4</v>
          </cell>
          <cell r="I3171">
            <v>0</v>
          </cell>
        </row>
        <row r="3172">
          <cell r="A3172" t="str">
            <v>Eddystone Generating Station</v>
          </cell>
          <cell r="C3172">
            <v>4</v>
          </cell>
          <cell r="I3172">
            <v>0</v>
          </cell>
        </row>
        <row r="3173">
          <cell r="A3173" t="str">
            <v>Eddystone Generating Station</v>
          </cell>
          <cell r="C3173">
            <v>4</v>
          </cell>
          <cell r="I3173">
            <v>0</v>
          </cell>
        </row>
        <row r="3174">
          <cell r="A3174" t="str">
            <v>Eddystone Generating Station</v>
          </cell>
          <cell r="C3174">
            <v>4</v>
          </cell>
          <cell r="I3174">
            <v>0</v>
          </cell>
        </row>
        <row r="3175">
          <cell r="A3175" t="str">
            <v>Eddystone Generating Station</v>
          </cell>
          <cell r="C3175">
            <v>4</v>
          </cell>
          <cell r="I3175">
            <v>0</v>
          </cell>
        </row>
        <row r="3176">
          <cell r="A3176" t="str">
            <v>Eddystone Generating Station</v>
          </cell>
          <cell r="C3176">
            <v>4</v>
          </cell>
          <cell r="I3176">
            <v>0</v>
          </cell>
        </row>
        <row r="3177">
          <cell r="A3177" t="str">
            <v>Eddystone Generating Station</v>
          </cell>
          <cell r="C3177">
            <v>4</v>
          </cell>
          <cell r="I3177">
            <v>0</v>
          </cell>
        </row>
        <row r="3178">
          <cell r="A3178" t="str">
            <v>Eddystone Generating Station</v>
          </cell>
          <cell r="C3178">
            <v>4</v>
          </cell>
          <cell r="I3178">
            <v>0</v>
          </cell>
        </row>
        <row r="3179">
          <cell r="A3179" t="str">
            <v>Eddystone Generating Station</v>
          </cell>
          <cell r="C3179">
            <v>4</v>
          </cell>
          <cell r="I3179">
            <v>0</v>
          </cell>
        </row>
        <row r="3180">
          <cell r="A3180" t="str">
            <v>Eddystone Generating Station</v>
          </cell>
          <cell r="C3180">
            <v>4</v>
          </cell>
          <cell r="I3180">
            <v>0</v>
          </cell>
        </row>
        <row r="3181">
          <cell r="A3181" t="str">
            <v>Eddystone Generating Station</v>
          </cell>
          <cell r="C3181">
            <v>4</v>
          </cell>
          <cell r="I3181">
            <v>0</v>
          </cell>
        </row>
        <row r="3182">
          <cell r="A3182" t="str">
            <v>Eddystone Generating Station</v>
          </cell>
          <cell r="C3182">
            <v>4</v>
          </cell>
          <cell r="I3182">
            <v>0</v>
          </cell>
        </row>
        <row r="3183">
          <cell r="A3183" t="str">
            <v>Eddystone Generating Station</v>
          </cell>
          <cell r="C3183">
            <v>4</v>
          </cell>
          <cell r="I3183">
            <v>0</v>
          </cell>
        </row>
        <row r="3184">
          <cell r="A3184" t="str">
            <v>Eddystone Generating Station</v>
          </cell>
          <cell r="C3184">
            <v>4</v>
          </cell>
          <cell r="I3184">
            <v>0</v>
          </cell>
        </row>
        <row r="3185">
          <cell r="A3185" t="str">
            <v>Eddystone Generating Station</v>
          </cell>
          <cell r="C3185">
            <v>4</v>
          </cell>
          <cell r="I3185">
            <v>0</v>
          </cell>
        </row>
        <row r="3186">
          <cell r="A3186" t="str">
            <v>Eddystone Generating Station</v>
          </cell>
          <cell r="C3186">
            <v>4</v>
          </cell>
          <cell r="I3186">
            <v>0</v>
          </cell>
        </row>
        <row r="3187">
          <cell r="A3187" t="str">
            <v>Eddystone Generating Station</v>
          </cell>
          <cell r="C3187">
            <v>4</v>
          </cell>
          <cell r="I3187">
            <v>0</v>
          </cell>
        </row>
        <row r="3188">
          <cell r="A3188" t="str">
            <v>Eddystone Generating Station</v>
          </cell>
          <cell r="C3188">
            <v>4</v>
          </cell>
          <cell r="I3188">
            <v>0</v>
          </cell>
        </row>
        <row r="3189">
          <cell r="A3189" t="str">
            <v>Eddystone Generating Station</v>
          </cell>
          <cell r="C3189">
            <v>4</v>
          </cell>
          <cell r="I3189">
            <v>0</v>
          </cell>
        </row>
        <row r="3190">
          <cell r="A3190" t="str">
            <v>Eddystone Generating Station</v>
          </cell>
          <cell r="C3190">
            <v>4</v>
          </cell>
          <cell r="I3190">
            <v>0</v>
          </cell>
        </row>
        <row r="3191">
          <cell r="A3191" t="str">
            <v>Eddystone Generating Station</v>
          </cell>
          <cell r="C3191">
            <v>4</v>
          </cell>
          <cell r="I3191">
            <v>0</v>
          </cell>
        </row>
        <row r="3192">
          <cell r="A3192" t="str">
            <v>Eddystone Generating Station</v>
          </cell>
          <cell r="C3192">
            <v>4</v>
          </cell>
          <cell r="I3192">
            <v>0</v>
          </cell>
        </row>
        <row r="3193">
          <cell r="A3193" t="str">
            <v>Eddystone Generating Station</v>
          </cell>
          <cell r="C3193">
            <v>4</v>
          </cell>
          <cell r="I3193">
            <v>0</v>
          </cell>
        </row>
        <row r="3194">
          <cell r="A3194" t="str">
            <v>Eddystone Generating Station</v>
          </cell>
          <cell r="C3194">
            <v>4</v>
          </cell>
          <cell r="I3194">
            <v>0</v>
          </cell>
        </row>
        <row r="3195">
          <cell r="A3195" t="str">
            <v>Eddystone Generating Station</v>
          </cell>
          <cell r="C3195">
            <v>4</v>
          </cell>
          <cell r="I3195">
            <v>0</v>
          </cell>
        </row>
        <row r="3196">
          <cell r="A3196" t="str">
            <v>Eddystone Generating Station</v>
          </cell>
          <cell r="C3196">
            <v>4</v>
          </cell>
          <cell r="I3196">
            <v>0</v>
          </cell>
        </row>
        <row r="3197">
          <cell r="A3197" t="str">
            <v>Eddystone Generating Station</v>
          </cell>
          <cell r="C3197">
            <v>4</v>
          </cell>
          <cell r="I3197">
            <v>0</v>
          </cell>
        </row>
        <row r="3198">
          <cell r="A3198" t="str">
            <v>Eddystone Generating Station</v>
          </cell>
          <cell r="C3198">
            <v>4</v>
          </cell>
          <cell r="I3198">
            <v>0</v>
          </cell>
        </row>
        <row r="3199">
          <cell r="A3199" t="str">
            <v>Eddystone Generating Station</v>
          </cell>
          <cell r="C3199">
            <v>4</v>
          </cell>
          <cell r="I3199">
            <v>0</v>
          </cell>
        </row>
        <row r="3200">
          <cell r="A3200" t="str">
            <v>Eddystone Generating Station</v>
          </cell>
          <cell r="C3200">
            <v>4</v>
          </cell>
          <cell r="I3200">
            <v>0</v>
          </cell>
        </row>
        <row r="3201">
          <cell r="A3201" t="str">
            <v>Eddystone Generating Station</v>
          </cell>
          <cell r="C3201">
            <v>4</v>
          </cell>
          <cell r="I3201">
            <v>0</v>
          </cell>
        </row>
        <row r="3202">
          <cell r="A3202" t="str">
            <v>Eddystone Generating Station</v>
          </cell>
          <cell r="C3202">
            <v>4</v>
          </cell>
          <cell r="I3202">
            <v>0</v>
          </cell>
        </row>
        <row r="3203">
          <cell r="A3203" t="str">
            <v>Eddystone Generating Station</v>
          </cell>
          <cell r="C3203">
            <v>4</v>
          </cell>
          <cell r="I3203">
            <v>0</v>
          </cell>
        </row>
        <row r="3204">
          <cell r="A3204" t="str">
            <v>Eddystone Generating Station</v>
          </cell>
          <cell r="C3204">
            <v>4</v>
          </cell>
          <cell r="I3204">
            <v>0</v>
          </cell>
        </row>
        <row r="3205">
          <cell r="A3205" t="str">
            <v>Eddystone Generating Station</v>
          </cell>
          <cell r="C3205">
            <v>4</v>
          </cell>
          <cell r="I3205">
            <v>0</v>
          </cell>
        </row>
        <row r="3206">
          <cell r="A3206" t="str">
            <v>Eddystone Generating Station</v>
          </cell>
          <cell r="C3206">
            <v>4</v>
          </cell>
          <cell r="I3206">
            <v>0</v>
          </cell>
        </row>
        <row r="3207">
          <cell r="A3207" t="str">
            <v>Eddystone Generating Station</v>
          </cell>
          <cell r="C3207">
            <v>4</v>
          </cell>
          <cell r="I3207">
            <v>0</v>
          </cell>
        </row>
        <row r="3208">
          <cell r="A3208" t="str">
            <v>Eddystone Generating Station</v>
          </cell>
          <cell r="C3208">
            <v>4</v>
          </cell>
          <cell r="I3208">
            <v>0</v>
          </cell>
        </row>
        <row r="3209">
          <cell r="A3209" t="str">
            <v>Eddystone Generating Station</v>
          </cell>
          <cell r="C3209">
            <v>4</v>
          </cell>
          <cell r="I3209">
            <v>0</v>
          </cell>
        </row>
        <row r="3210">
          <cell r="A3210" t="str">
            <v>Eddystone Generating Station</v>
          </cell>
          <cell r="C3210">
            <v>4</v>
          </cell>
          <cell r="I3210">
            <v>0</v>
          </cell>
        </row>
        <row r="3211">
          <cell r="A3211" t="str">
            <v>Eddystone Generating Station</v>
          </cell>
          <cell r="C3211">
            <v>4</v>
          </cell>
          <cell r="I3211">
            <v>0</v>
          </cell>
        </row>
        <row r="3212">
          <cell r="A3212" t="str">
            <v>Eddystone Generating Station</v>
          </cell>
          <cell r="C3212">
            <v>4</v>
          </cell>
          <cell r="I3212">
            <v>0</v>
          </cell>
        </row>
        <row r="3213">
          <cell r="A3213" t="str">
            <v>Eddystone Generating Station</v>
          </cell>
          <cell r="C3213">
            <v>4</v>
          </cell>
          <cell r="I3213">
            <v>0</v>
          </cell>
        </row>
        <row r="3214">
          <cell r="A3214" t="str">
            <v>Eddystone Generating Station</v>
          </cell>
          <cell r="C3214">
            <v>4</v>
          </cell>
          <cell r="I3214">
            <v>0</v>
          </cell>
        </row>
        <row r="3215">
          <cell r="A3215" t="str">
            <v>Eddystone Generating Station</v>
          </cell>
          <cell r="C3215">
            <v>4</v>
          </cell>
          <cell r="I3215">
            <v>0</v>
          </cell>
        </row>
        <row r="3216">
          <cell r="A3216" t="str">
            <v>Eddystone Generating Station</v>
          </cell>
          <cell r="C3216">
            <v>4</v>
          </cell>
          <cell r="I3216">
            <v>0</v>
          </cell>
        </row>
        <row r="3217">
          <cell r="A3217" t="str">
            <v>Eddystone Generating Station</v>
          </cell>
          <cell r="C3217">
            <v>4</v>
          </cell>
          <cell r="I3217">
            <v>0</v>
          </cell>
        </row>
        <row r="3218">
          <cell r="A3218" t="str">
            <v>Eddystone Generating Station</v>
          </cell>
          <cell r="C3218">
            <v>4</v>
          </cell>
          <cell r="I3218">
            <v>0</v>
          </cell>
        </row>
        <row r="3219">
          <cell r="A3219" t="str">
            <v>Eddystone Generating Station</v>
          </cell>
          <cell r="C3219">
            <v>4</v>
          </cell>
          <cell r="I3219">
            <v>0</v>
          </cell>
        </row>
        <row r="3220">
          <cell r="A3220" t="str">
            <v>Eddystone Generating Station</v>
          </cell>
          <cell r="C3220">
            <v>4</v>
          </cell>
          <cell r="I3220">
            <v>0</v>
          </cell>
        </row>
        <row r="3221">
          <cell r="A3221" t="str">
            <v>Eddystone Generating Station</v>
          </cell>
          <cell r="C3221">
            <v>4</v>
          </cell>
          <cell r="I3221">
            <v>0</v>
          </cell>
        </row>
        <row r="3222">
          <cell r="A3222" t="str">
            <v>Eddystone Generating Station</v>
          </cell>
          <cell r="C3222">
            <v>4</v>
          </cell>
          <cell r="I3222">
            <v>0</v>
          </cell>
        </row>
        <row r="3223">
          <cell r="A3223" t="str">
            <v>Eddystone Generating Station</v>
          </cell>
          <cell r="C3223">
            <v>4</v>
          </cell>
          <cell r="I3223">
            <v>0</v>
          </cell>
        </row>
        <row r="3224">
          <cell r="A3224" t="str">
            <v>Eddystone Generating Station</v>
          </cell>
          <cell r="C3224">
            <v>4</v>
          </cell>
          <cell r="I3224">
            <v>0</v>
          </cell>
        </row>
        <row r="3225">
          <cell r="A3225" t="str">
            <v>Eddystone Generating Station</v>
          </cell>
          <cell r="C3225">
            <v>4</v>
          </cell>
          <cell r="I3225">
            <v>0</v>
          </cell>
        </row>
        <row r="3226">
          <cell r="A3226" t="str">
            <v>Eddystone Generating Station</v>
          </cell>
          <cell r="C3226">
            <v>4</v>
          </cell>
          <cell r="I3226">
            <v>0</v>
          </cell>
        </row>
        <row r="3227">
          <cell r="A3227" t="str">
            <v>Eddystone Generating Station</v>
          </cell>
          <cell r="C3227">
            <v>4</v>
          </cell>
          <cell r="I3227">
            <v>0</v>
          </cell>
        </row>
        <row r="3228">
          <cell r="A3228" t="str">
            <v>Eddystone Generating Station</v>
          </cell>
          <cell r="C3228">
            <v>4</v>
          </cell>
          <cell r="I3228">
            <v>0</v>
          </cell>
        </row>
        <row r="3229">
          <cell r="A3229" t="str">
            <v>Eddystone Generating Station</v>
          </cell>
          <cell r="C3229">
            <v>4</v>
          </cell>
          <cell r="I3229">
            <v>0</v>
          </cell>
        </row>
        <row r="3230">
          <cell r="A3230" t="str">
            <v>Eddystone Generating Station</v>
          </cell>
          <cell r="C3230">
            <v>4</v>
          </cell>
          <cell r="I3230">
            <v>0</v>
          </cell>
        </row>
        <row r="3231">
          <cell r="A3231" t="str">
            <v>Eddystone Generating Station</v>
          </cell>
          <cell r="C3231">
            <v>4</v>
          </cell>
          <cell r="I3231">
            <v>0</v>
          </cell>
        </row>
        <row r="3232">
          <cell r="A3232" t="str">
            <v>Eddystone Generating Station</v>
          </cell>
          <cell r="C3232">
            <v>4</v>
          </cell>
          <cell r="I3232">
            <v>0</v>
          </cell>
        </row>
        <row r="3233">
          <cell r="A3233" t="str">
            <v>Eddystone Generating Station</v>
          </cell>
          <cell r="C3233">
            <v>4</v>
          </cell>
          <cell r="I3233">
            <v>0</v>
          </cell>
        </row>
        <row r="3234">
          <cell r="A3234" t="str">
            <v>Eddystone Generating Station</v>
          </cell>
          <cell r="C3234">
            <v>4</v>
          </cell>
          <cell r="I3234">
            <v>2.72</v>
          </cell>
          <cell r="J3234">
            <v>0</v>
          </cell>
          <cell r="K3234">
            <v>42</v>
          </cell>
          <cell r="L3234">
            <v>1.4E-2</v>
          </cell>
        </row>
        <row r="3235">
          <cell r="A3235" t="str">
            <v>Eddystone Generating Station</v>
          </cell>
          <cell r="C3235">
            <v>4</v>
          </cell>
          <cell r="I3235">
            <v>8.83</v>
          </cell>
          <cell r="J3235">
            <v>1E-3</v>
          </cell>
          <cell r="K3235">
            <v>219.96299999999999</v>
          </cell>
          <cell r="L3235">
            <v>7.3999999999999996E-2</v>
          </cell>
        </row>
        <row r="3236">
          <cell r="A3236" t="str">
            <v>Eddystone Generating Station</v>
          </cell>
          <cell r="C3236">
            <v>4</v>
          </cell>
          <cell r="I3236">
            <v>0</v>
          </cell>
        </row>
        <row r="3237">
          <cell r="A3237" t="str">
            <v>Eddystone Generating Station</v>
          </cell>
          <cell r="C3237">
            <v>4</v>
          </cell>
          <cell r="I3237">
            <v>0</v>
          </cell>
        </row>
        <row r="3238">
          <cell r="A3238" t="str">
            <v>Eddystone Generating Station</v>
          </cell>
          <cell r="C3238">
            <v>4</v>
          </cell>
          <cell r="I3238">
            <v>0</v>
          </cell>
        </row>
        <row r="3239">
          <cell r="A3239" t="str">
            <v>Eddystone Generating Station</v>
          </cell>
          <cell r="C3239">
            <v>4</v>
          </cell>
          <cell r="I3239">
            <v>0</v>
          </cell>
        </row>
        <row r="3240">
          <cell r="A3240" t="str">
            <v>Eddystone Generating Station</v>
          </cell>
          <cell r="C3240">
            <v>4</v>
          </cell>
          <cell r="I3240">
            <v>0</v>
          </cell>
        </row>
        <row r="3241">
          <cell r="A3241" t="str">
            <v>Eddystone Generating Station</v>
          </cell>
          <cell r="C3241">
            <v>4</v>
          </cell>
          <cell r="I3241">
            <v>0</v>
          </cell>
        </row>
        <row r="3242">
          <cell r="A3242" t="str">
            <v>Eddystone Generating Station</v>
          </cell>
          <cell r="C3242">
            <v>4</v>
          </cell>
          <cell r="I3242">
            <v>0</v>
          </cell>
        </row>
        <row r="3243">
          <cell r="A3243" t="str">
            <v>Eddystone Generating Station</v>
          </cell>
          <cell r="C3243">
            <v>4</v>
          </cell>
          <cell r="I3243">
            <v>0</v>
          </cell>
        </row>
        <row r="3244">
          <cell r="A3244" t="str">
            <v>Eddystone Generating Station</v>
          </cell>
          <cell r="C3244">
            <v>4</v>
          </cell>
          <cell r="I3244">
            <v>0</v>
          </cell>
        </row>
        <row r="3245">
          <cell r="A3245" t="str">
            <v>Eddystone Generating Station</v>
          </cell>
          <cell r="C3245">
            <v>4</v>
          </cell>
          <cell r="I3245">
            <v>0</v>
          </cell>
        </row>
        <row r="3246">
          <cell r="A3246" t="str">
            <v>Eddystone Generating Station</v>
          </cell>
          <cell r="C3246">
            <v>4</v>
          </cell>
          <cell r="I3246">
            <v>0</v>
          </cell>
        </row>
        <row r="3247">
          <cell r="A3247" t="str">
            <v>Eddystone Generating Station</v>
          </cell>
          <cell r="C3247">
            <v>4</v>
          </cell>
          <cell r="I3247">
            <v>0</v>
          </cell>
        </row>
        <row r="3248">
          <cell r="A3248" t="str">
            <v>Eddystone Generating Station</v>
          </cell>
          <cell r="C3248">
            <v>4</v>
          </cell>
          <cell r="I3248">
            <v>0</v>
          </cell>
        </row>
        <row r="3249">
          <cell r="A3249" t="str">
            <v>Eddystone Generating Station</v>
          </cell>
          <cell r="C3249">
            <v>4</v>
          </cell>
          <cell r="I3249">
            <v>0</v>
          </cell>
        </row>
        <row r="3250">
          <cell r="A3250" t="str">
            <v>Eddystone Generating Station</v>
          </cell>
          <cell r="C3250">
            <v>4</v>
          </cell>
          <cell r="I3250">
            <v>0</v>
          </cell>
        </row>
        <row r="3251">
          <cell r="A3251" t="str">
            <v>Eddystone Generating Station</v>
          </cell>
          <cell r="C3251">
            <v>4</v>
          </cell>
          <cell r="I3251">
            <v>0</v>
          </cell>
        </row>
        <row r="3252">
          <cell r="A3252" t="str">
            <v>Eddystone Generating Station</v>
          </cell>
          <cell r="C3252">
            <v>4</v>
          </cell>
          <cell r="I3252">
            <v>0</v>
          </cell>
        </row>
        <row r="3253">
          <cell r="A3253" t="str">
            <v>Eddystone Generating Station</v>
          </cell>
          <cell r="C3253">
            <v>4</v>
          </cell>
          <cell r="I3253">
            <v>0</v>
          </cell>
        </row>
        <row r="3254">
          <cell r="A3254" t="str">
            <v>Eddystone Generating Station</v>
          </cell>
          <cell r="C3254">
            <v>4</v>
          </cell>
          <cell r="I3254">
            <v>0</v>
          </cell>
        </row>
        <row r="3255">
          <cell r="A3255" t="str">
            <v>Eddystone Generating Station</v>
          </cell>
          <cell r="C3255">
            <v>4</v>
          </cell>
          <cell r="I3255">
            <v>0</v>
          </cell>
        </row>
        <row r="3256">
          <cell r="A3256" t="str">
            <v>Eddystone Generating Station</v>
          </cell>
          <cell r="C3256">
            <v>4</v>
          </cell>
          <cell r="I3256">
            <v>0</v>
          </cell>
        </row>
        <row r="3257">
          <cell r="A3257" t="str">
            <v>Eddystone Generating Station</v>
          </cell>
          <cell r="C3257">
            <v>4</v>
          </cell>
          <cell r="I3257">
            <v>0</v>
          </cell>
        </row>
        <row r="3258">
          <cell r="A3258" t="str">
            <v>Eddystone Generating Station</v>
          </cell>
          <cell r="C3258">
            <v>4</v>
          </cell>
          <cell r="I3258">
            <v>0</v>
          </cell>
        </row>
        <row r="3259">
          <cell r="A3259" t="str">
            <v>Eddystone Generating Station</v>
          </cell>
          <cell r="C3259">
            <v>4</v>
          </cell>
          <cell r="I3259">
            <v>21.78</v>
          </cell>
          <cell r="J3259">
            <v>4.0000000000000001E-3</v>
          </cell>
          <cell r="K3259">
            <v>843.851</v>
          </cell>
          <cell r="L3259">
            <v>0.43</v>
          </cell>
        </row>
        <row r="3260">
          <cell r="A3260" t="str">
            <v>Eddystone Generating Station</v>
          </cell>
          <cell r="C3260">
            <v>4</v>
          </cell>
          <cell r="I3260">
            <v>20.95</v>
          </cell>
          <cell r="J3260">
            <v>6.0000000000000001E-3</v>
          </cell>
          <cell r="K3260">
            <v>1264.53</v>
          </cell>
          <cell r="L3260">
            <v>0.66300000000000003</v>
          </cell>
        </row>
        <row r="3261">
          <cell r="A3261" t="str">
            <v>Eddystone Generating Station</v>
          </cell>
          <cell r="C3261">
            <v>4</v>
          </cell>
          <cell r="I3261">
            <v>0</v>
          </cell>
        </row>
        <row r="3262">
          <cell r="A3262" t="str">
            <v>Eddystone Generating Station</v>
          </cell>
          <cell r="C3262">
            <v>4</v>
          </cell>
          <cell r="I3262">
            <v>0</v>
          </cell>
        </row>
        <row r="3263">
          <cell r="A3263" t="str">
            <v>Eddystone Generating Station</v>
          </cell>
          <cell r="C3263">
            <v>4</v>
          </cell>
          <cell r="I3263">
            <v>0</v>
          </cell>
        </row>
        <row r="3264">
          <cell r="A3264" t="str">
            <v>Eddystone Generating Station</v>
          </cell>
          <cell r="C3264">
            <v>4</v>
          </cell>
          <cell r="I3264">
            <v>0</v>
          </cell>
        </row>
        <row r="3265">
          <cell r="A3265" t="str">
            <v>Eddystone Generating Station</v>
          </cell>
          <cell r="C3265">
            <v>4</v>
          </cell>
          <cell r="I3265">
            <v>0</v>
          </cell>
        </row>
        <row r="3266">
          <cell r="A3266" t="str">
            <v>Eddystone Generating Station</v>
          </cell>
          <cell r="C3266">
            <v>4</v>
          </cell>
          <cell r="I3266">
            <v>0</v>
          </cell>
        </row>
        <row r="3267">
          <cell r="A3267" t="str">
            <v>Eddystone Generating Station</v>
          </cell>
          <cell r="C3267">
            <v>4</v>
          </cell>
          <cell r="I3267">
            <v>0</v>
          </cell>
        </row>
        <row r="3268">
          <cell r="A3268" t="str">
            <v>Eddystone Generating Station</v>
          </cell>
          <cell r="C3268">
            <v>4</v>
          </cell>
          <cell r="I3268">
            <v>0</v>
          </cell>
        </row>
        <row r="3269">
          <cell r="A3269" t="str">
            <v>Eddystone Generating Station</v>
          </cell>
          <cell r="C3269">
            <v>4</v>
          </cell>
          <cell r="I3269">
            <v>0</v>
          </cell>
        </row>
        <row r="3270">
          <cell r="A3270" t="str">
            <v>Eddystone Generating Station</v>
          </cell>
          <cell r="C3270">
            <v>4</v>
          </cell>
          <cell r="I3270">
            <v>0</v>
          </cell>
        </row>
        <row r="3271">
          <cell r="A3271" t="str">
            <v>Eddystone Generating Station</v>
          </cell>
          <cell r="C3271">
            <v>4</v>
          </cell>
          <cell r="I3271">
            <v>0</v>
          </cell>
        </row>
        <row r="3272">
          <cell r="A3272" t="str">
            <v>Eddystone Generating Station</v>
          </cell>
          <cell r="C3272">
            <v>4</v>
          </cell>
          <cell r="I3272">
            <v>0</v>
          </cell>
        </row>
        <row r="3273">
          <cell r="A3273" t="str">
            <v>Eddystone Generating Station</v>
          </cell>
          <cell r="C3273">
            <v>4</v>
          </cell>
          <cell r="I3273">
            <v>0</v>
          </cell>
        </row>
        <row r="3274">
          <cell r="A3274" t="str">
            <v>Eddystone Generating Station</v>
          </cell>
          <cell r="C3274">
            <v>4</v>
          </cell>
          <cell r="I3274">
            <v>0</v>
          </cell>
        </row>
        <row r="3275">
          <cell r="A3275" t="str">
            <v>Eddystone Generating Station</v>
          </cell>
          <cell r="C3275">
            <v>4</v>
          </cell>
          <cell r="I3275">
            <v>0</v>
          </cell>
        </row>
        <row r="3276">
          <cell r="A3276" t="str">
            <v>Eddystone Generating Station</v>
          </cell>
          <cell r="C3276">
            <v>4</v>
          </cell>
          <cell r="I3276">
            <v>0</v>
          </cell>
        </row>
        <row r="3277">
          <cell r="A3277" t="str">
            <v>Eddystone Generating Station</v>
          </cell>
          <cell r="C3277">
            <v>4</v>
          </cell>
          <cell r="I3277">
            <v>0</v>
          </cell>
        </row>
        <row r="3278">
          <cell r="A3278" t="str">
            <v>Eddystone Generating Station</v>
          </cell>
          <cell r="C3278">
            <v>4</v>
          </cell>
          <cell r="I3278">
            <v>0</v>
          </cell>
        </row>
        <row r="3279">
          <cell r="A3279" t="str">
            <v>Eddystone Generating Station</v>
          </cell>
          <cell r="C3279">
            <v>4</v>
          </cell>
          <cell r="I3279">
            <v>0</v>
          </cell>
        </row>
        <row r="3280">
          <cell r="A3280" t="str">
            <v>Eddystone Generating Station</v>
          </cell>
          <cell r="C3280">
            <v>4</v>
          </cell>
          <cell r="I3280">
            <v>0</v>
          </cell>
        </row>
        <row r="3281">
          <cell r="A3281" t="str">
            <v>Eddystone Generating Station</v>
          </cell>
          <cell r="C3281">
            <v>4</v>
          </cell>
          <cell r="I3281">
            <v>0</v>
          </cell>
        </row>
        <row r="3282">
          <cell r="A3282" t="str">
            <v>Eddystone Generating Station</v>
          </cell>
          <cell r="C3282">
            <v>4</v>
          </cell>
          <cell r="I3282">
            <v>0</v>
          </cell>
        </row>
        <row r="3283">
          <cell r="A3283" t="str">
            <v>Eddystone Generating Station</v>
          </cell>
          <cell r="C3283">
            <v>4</v>
          </cell>
          <cell r="I3283">
            <v>0</v>
          </cell>
        </row>
        <row r="3284">
          <cell r="A3284" t="str">
            <v>Eddystone Generating Station</v>
          </cell>
          <cell r="C3284">
            <v>4</v>
          </cell>
          <cell r="I3284">
            <v>0</v>
          </cell>
        </row>
        <row r="3285">
          <cell r="A3285" t="str">
            <v>Eddystone Generating Station</v>
          </cell>
          <cell r="C3285">
            <v>4</v>
          </cell>
          <cell r="I3285">
            <v>0</v>
          </cell>
        </row>
        <row r="3286">
          <cell r="A3286" t="str">
            <v>Eddystone Generating Station</v>
          </cell>
          <cell r="C3286">
            <v>4</v>
          </cell>
          <cell r="I3286">
            <v>0</v>
          </cell>
        </row>
        <row r="3287">
          <cell r="A3287" t="str">
            <v>Eddystone Generating Station</v>
          </cell>
          <cell r="C3287">
            <v>4</v>
          </cell>
          <cell r="I3287">
            <v>0</v>
          </cell>
        </row>
        <row r="3288">
          <cell r="A3288" t="str">
            <v>Eddystone Generating Station</v>
          </cell>
          <cell r="C3288">
            <v>4</v>
          </cell>
          <cell r="I3288">
            <v>0</v>
          </cell>
        </row>
        <row r="3289">
          <cell r="A3289" t="str">
            <v>Eddystone Generating Station</v>
          </cell>
          <cell r="C3289">
            <v>4</v>
          </cell>
          <cell r="I3289">
            <v>0</v>
          </cell>
        </row>
        <row r="3290">
          <cell r="A3290" t="str">
            <v>Eddystone Generating Station</v>
          </cell>
          <cell r="C3290">
            <v>4</v>
          </cell>
          <cell r="I3290">
            <v>0</v>
          </cell>
        </row>
        <row r="3291">
          <cell r="A3291" t="str">
            <v>Eddystone Generating Station</v>
          </cell>
          <cell r="C3291">
            <v>4</v>
          </cell>
          <cell r="I3291">
            <v>0</v>
          </cell>
        </row>
        <row r="3292">
          <cell r="A3292" t="str">
            <v>Eddystone Generating Station</v>
          </cell>
          <cell r="C3292">
            <v>4</v>
          </cell>
          <cell r="I3292">
            <v>0</v>
          </cell>
        </row>
        <row r="3293">
          <cell r="A3293" t="str">
            <v>Eddystone Generating Station</v>
          </cell>
          <cell r="C3293">
            <v>4</v>
          </cell>
          <cell r="I3293">
            <v>0</v>
          </cell>
        </row>
        <row r="3294">
          <cell r="A3294" t="str">
            <v>Eddystone Generating Station</v>
          </cell>
          <cell r="C3294">
            <v>4</v>
          </cell>
          <cell r="I3294">
            <v>0</v>
          </cell>
        </row>
        <row r="3295">
          <cell r="A3295" t="str">
            <v>Eddystone Generating Station</v>
          </cell>
          <cell r="C3295">
            <v>4</v>
          </cell>
          <cell r="I3295">
            <v>0</v>
          </cell>
        </row>
        <row r="3296">
          <cell r="A3296" t="str">
            <v>Eddystone Generating Station</v>
          </cell>
          <cell r="C3296">
            <v>4</v>
          </cell>
          <cell r="I3296">
            <v>0</v>
          </cell>
        </row>
        <row r="3297">
          <cell r="A3297" t="str">
            <v>Eddystone Generating Station</v>
          </cell>
          <cell r="C3297">
            <v>4</v>
          </cell>
          <cell r="I3297">
            <v>0</v>
          </cell>
        </row>
        <row r="3298">
          <cell r="A3298" t="str">
            <v>Eddystone Generating Station</v>
          </cell>
          <cell r="C3298">
            <v>4</v>
          </cell>
          <cell r="I3298">
            <v>0</v>
          </cell>
        </row>
        <row r="3299">
          <cell r="A3299" t="str">
            <v>Eddystone Generating Station</v>
          </cell>
          <cell r="C3299">
            <v>4</v>
          </cell>
          <cell r="I3299">
            <v>0</v>
          </cell>
        </row>
        <row r="3300">
          <cell r="A3300" t="str">
            <v>Eddystone Generating Station</v>
          </cell>
          <cell r="C3300">
            <v>4</v>
          </cell>
          <cell r="I3300">
            <v>0</v>
          </cell>
        </row>
        <row r="3301">
          <cell r="A3301" t="str">
            <v>Eddystone Generating Station</v>
          </cell>
          <cell r="C3301">
            <v>4</v>
          </cell>
          <cell r="I3301">
            <v>0</v>
          </cell>
        </row>
        <row r="3302">
          <cell r="A3302" t="str">
            <v>Eddystone Generating Station</v>
          </cell>
          <cell r="C3302">
            <v>4</v>
          </cell>
          <cell r="I3302">
            <v>0.85</v>
          </cell>
          <cell r="J3302">
            <v>0</v>
          </cell>
          <cell r="K3302">
            <v>4.8449999999999998</v>
          </cell>
          <cell r="L3302">
            <v>1E-3</v>
          </cell>
        </row>
        <row r="3303">
          <cell r="A3303" t="str">
            <v>Eddystone Generating Station</v>
          </cell>
          <cell r="C3303">
            <v>4</v>
          </cell>
        </row>
        <row r="3304">
          <cell r="A3304" t="str">
            <v>Eddystone Generating Station</v>
          </cell>
          <cell r="C3304">
            <v>4</v>
          </cell>
        </row>
        <row r="3305">
          <cell r="A3305" t="str">
            <v>Eddystone Generating Station</v>
          </cell>
          <cell r="C3305">
            <v>4</v>
          </cell>
        </row>
        <row r="3306">
          <cell r="A3306" t="str">
            <v>Eddystone Generating Station</v>
          </cell>
          <cell r="C3306">
            <v>4</v>
          </cell>
        </row>
        <row r="3307">
          <cell r="A3307" t="str">
            <v>Eddystone Generating Station</v>
          </cell>
          <cell r="C3307">
            <v>4</v>
          </cell>
        </row>
        <row r="3308">
          <cell r="A3308" t="str">
            <v>Eddystone Generating Station</v>
          </cell>
          <cell r="C3308">
            <v>4</v>
          </cell>
        </row>
        <row r="3309">
          <cell r="A3309" t="str">
            <v>Eddystone Generating Station</v>
          </cell>
          <cell r="C3309">
            <v>4</v>
          </cell>
        </row>
        <row r="3310">
          <cell r="A3310" t="str">
            <v>Eddystone Generating Station</v>
          </cell>
          <cell r="C3310">
            <v>4</v>
          </cell>
        </row>
        <row r="3311">
          <cell r="A3311" t="str">
            <v>Eddystone Generating Station</v>
          </cell>
          <cell r="C3311">
            <v>4</v>
          </cell>
        </row>
        <row r="3312">
          <cell r="A3312" t="str">
            <v>Eddystone Generating Station</v>
          </cell>
          <cell r="C3312">
            <v>4</v>
          </cell>
        </row>
        <row r="3313">
          <cell r="A3313" t="str">
            <v>Eddystone Generating Station</v>
          </cell>
          <cell r="C3313">
            <v>4</v>
          </cell>
        </row>
        <row r="3314">
          <cell r="A3314" t="str">
            <v>Eddystone Generating Station</v>
          </cell>
          <cell r="C3314">
            <v>4</v>
          </cell>
        </row>
        <row r="3315">
          <cell r="A3315" t="str">
            <v>Eddystone Generating Station</v>
          </cell>
          <cell r="C3315">
            <v>4</v>
          </cell>
        </row>
        <row r="3316">
          <cell r="A3316" t="str">
            <v>Eddystone Generating Station</v>
          </cell>
          <cell r="C3316">
            <v>4</v>
          </cell>
        </row>
        <row r="3317">
          <cell r="A3317" t="str">
            <v>Eddystone Generating Station</v>
          </cell>
          <cell r="C3317">
            <v>4</v>
          </cell>
        </row>
        <row r="3318">
          <cell r="A3318" t="str">
            <v>Eddystone Generating Station</v>
          </cell>
          <cell r="C3318">
            <v>4</v>
          </cell>
        </row>
        <row r="3319">
          <cell r="A3319" t="str">
            <v>Eddystone Generating Station</v>
          </cell>
          <cell r="C3319">
            <v>4</v>
          </cell>
        </row>
        <row r="3320">
          <cell r="A3320" t="str">
            <v>Eddystone Generating Station</v>
          </cell>
          <cell r="C3320">
            <v>4</v>
          </cell>
        </row>
        <row r="3321">
          <cell r="A3321" t="str">
            <v>Eddystone Generating Station</v>
          </cell>
          <cell r="C3321">
            <v>4</v>
          </cell>
        </row>
        <row r="3322">
          <cell r="A3322" t="str">
            <v>Eddystone Generating Station</v>
          </cell>
          <cell r="C3322">
            <v>4</v>
          </cell>
        </row>
        <row r="3323">
          <cell r="A3323" t="str">
            <v>Eddystone Generating Station</v>
          </cell>
          <cell r="C3323">
            <v>4</v>
          </cell>
        </row>
        <row r="3324">
          <cell r="A3324" t="str">
            <v>Eddystone Generating Station</v>
          </cell>
          <cell r="C3324">
            <v>4</v>
          </cell>
        </row>
        <row r="3325">
          <cell r="A3325" t="str">
            <v>Eddystone Generating Station</v>
          </cell>
          <cell r="C3325">
            <v>4</v>
          </cell>
        </row>
        <row r="3326">
          <cell r="A3326" t="str">
            <v>Eddystone Generating Station</v>
          </cell>
          <cell r="C3326">
            <v>4</v>
          </cell>
        </row>
        <row r="3327">
          <cell r="A3327" t="str">
            <v>Eddystone Generating Station</v>
          </cell>
          <cell r="C3327">
            <v>4</v>
          </cell>
        </row>
        <row r="3328">
          <cell r="A3328" t="str">
            <v>Eddystone Generating Station</v>
          </cell>
          <cell r="C3328">
            <v>4</v>
          </cell>
        </row>
        <row r="3329">
          <cell r="A3329" t="str">
            <v>Eddystone Generating Station</v>
          </cell>
          <cell r="C3329">
            <v>4</v>
          </cell>
        </row>
        <row r="3330">
          <cell r="A3330" t="str">
            <v>Eddystone Generating Station</v>
          </cell>
          <cell r="C3330">
            <v>4</v>
          </cell>
        </row>
        <row r="3331">
          <cell r="A3331" t="str">
            <v>Eddystone Generating Station</v>
          </cell>
          <cell r="C3331">
            <v>4</v>
          </cell>
        </row>
        <row r="3332">
          <cell r="A3332" t="str">
            <v>Eddystone Generating Station</v>
          </cell>
          <cell r="C3332">
            <v>4</v>
          </cell>
        </row>
        <row r="3333">
          <cell r="A3333" t="str">
            <v>Eddystone Generating Station</v>
          </cell>
          <cell r="C3333">
            <v>4</v>
          </cell>
        </row>
        <row r="3334">
          <cell r="A3334" t="str">
            <v>Eddystone Generating Station</v>
          </cell>
          <cell r="C3334">
            <v>4</v>
          </cell>
        </row>
        <row r="3335">
          <cell r="A3335" t="str">
            <v>Eddystone Generating Station</v>
          </cell>
          <cell r="C3335">
            <v>4</v>
          </cell>
        </row>
        <row r="3336">
          <cell r="A3336" t="str">
            <v>Eddystone Generating Station</v>
          </cell>
          <cell r="C3336">
            <v>4</v>
          </cell>
        </row>
        <row r="3337">
          <cell r="A3337" t="str">
            <v>Eddystone Generating Station</v>
          </cell>
          <cell r="C3337">
            <v>4</v>
          </cell>
        </row>
        <row r="3338">
          <cell r="A3338" t="str">
            <v>Eddystone Generating Station</v>
          </cell>
          <cell r="C3338">
            <v>4</v>
          </cell>
        </row>
        <row r="3339">
          <cell r="A3339" t="str">
            <v>Eddystone Generating Station</v>
          </cell>
          <cell r="C3339">
            <v>4</v>
          </cell>
        </row>
        <row r="3340">
          <cell r="A3340" t="str">
            <v>Eddystone Generating Station</v>
          </cell>
          <cell r="C3340">
            <v>4</v>
          </cell>
        </row>
        <row r="3341">
          <cell r="A3341" t="str">
            <v>Eddystone Generating Station</v>
          </cell>
          <cell r="C3341">
            <v>4</v>
          </cell>
        </row>
        <row r="3342">
          <cell r="A3342" t="str">
            <v>Eddystone Generating Station</v>
          </cell>
          <cell r="C3342">
            <v>4</v>
          </cell>
        </row>
        <row r="3343">
          <cell r="A3343" t="str">
            <v>Eddystone Generating Station</v>
          </cell>
          <cell r="C3343">
            <v>4</v>
          </cell>
        </row>
        <row r="3344">
          <cell r="A3344" t="str">
            <v>Eddystone Generating Station</v>
          </cell>
          <cell r="C3344">
            <v>4</v>
          </cell>
        </row>
        <row r="3345">
          <cell r="A3345" t="str">
            <v>Eddystone Generating Station</v>
          </cell>
          <cell r="C3345">
            <v>4</v>
          </cell>
        </row>
        <row r="3346">
          <cell r="A3346" t="str">
            <v>Eddystone Generating Station</v>
          </cell>
          <cell r="C3346">
            <v>4</v>
          </cell>
        </row>
        <row r="3347">
          <cell r="A3347" t="str">
            <v>Eddystone Generating Station</v>
          </cell>
          <cell r="C3347">
            <v>4</v>
          </cell>
        </row>
        <row r="3348">
          <cell r="A3348" t="str">
            <v>Eddystone Generating Station</v>
          </cell>
          <cell r="C3348">
            <v>4</v>
          </cell>
        </row>
        <row r="3349">
          <cell r="A3349" t="str">
            <v>Eddystone Generating Station</v>
          </cell>
          <cell r="C3349">
            <v>4</v>
          </cell>
        </row>
        <row r="3350">
          <cell r="A3350" t="str">
            <v>Eddystone Generating Station</v>
          </cell>
          <cell r="C3350">
            <v>4</v>
          </cell>
        </row>
        <row r="3351">
          <cell r="A3351" t="str">
            <v>Eddystone Generating Station</v>
          </cell>
          <cell r="C3351">
            <v>4</v>
          </cell>
        </row>
        <row r="3352">
          <cell r="A3352" t="str">
            <v>Eddystone Generating Station</v>
          </cell>
          <cell r="C3352">
            <v>4</v>
          </cell>
        </row>
        <row r="3353">
          <cell r="A3353" t="str">
            <v>Eddystone Generating Station</v>
          </cell>
          <cell r="C3353">
            <v>4</v>
          </cell>
        </row>
        <row r="3354">
          <cell r="A3354" t="str">
            <v>Eddystone Generating Station</v>
          </cell>
          <cell r="C3354">
            <v>4</v>
          </cell>
        </row>
        <row r="3355">
          <cell r="A3355" t="str">
            <v>Eddystone Generating Station</v>
          </cell>
          <cell r="C3355">
            <v>4</v>
          </cell>
        </row>
        <row r="3356">
          <cell r="A3356" t="str">
            <v>C H Stanton Energy Center</v>
          </cell>
          <cell r="C3356">
            <v>1</v>
          </cell>
          <cell r="I3356">
            <v>24</v>
          </cell>
          <cell r="J3356">
            <v>0.61</v>
          </cell>
          <cell r="K3356">
            <v>4013.1</v>
          </cell>
          <cell r="L3356">
            <v>4.99</v>
          </cell>
          <cell r="M3356">
            <v>1.5819206800000003E-2</v>
          </cell>
        </row>
        <row r="3357">
          <cell r="A3357" t="str">
            <v>C H Stanton Energy Center</v>
          </cell>
          <cell r="C3357">
            <v>1</v>
          </cell>
          <cell r="I3357">
            <v>24</v>
          </cell>
          <cell r="J3357">
            <v>0.44800000000000001</v>
          </cell>
          <cell r="K3357">
            <v>3527.9</v>
          </cell>
          <cell r="L3357">
            <v>4.2279999999999998</v>
          </cell>
          <cell r="M3357">
            <v>1.3331486800000004E-2</v>
          </cell>
        </row>
        <row r="3358">
          <cell r="A3358" t="str">
            <v>C H Stanton Energy Center</v>
          </cell>
          <cell r="C3358">
            <v>1</v>
          </cell>
          <cell r="I3358">
            <v>24</v>
          </cell>
          <cell r="J3358">
            <v>0.61699999999999999</v>
          </cell>
          <cell r="K3358">
            <v>3877.1</v>
          </cell>
          <cell r="L3358">
            <v>4.6040000000000001</v>
          </cell>
          <cell r="M3358">
            <v>1.5236232600000002E-2</v>
          </cell>
        </row>
        <row r="3359">
          <cell r="A3359" t="str">
            <v>C H Stanton Energy Center</v>
          </cell>
          <cell r="C3359">
            <v>1</v>
          </cell>
          <cell r="I3359">
            <v>24</v>
          </cell>
          <cell r="J3359">
            <v>2.214</v>
          </cell>
          <cell r="K3359">
            <v>5028.6000000000004</v>
          </cell>
          <cell r="L3359">
            <v>6.1660000000000004</v>
          </cell>
          <cell r="M3359">
            <v>2.0162134900000003E-2</v>
          </cell>
        </row>
        <row r="3360">
          <cell r="A3360" t="str">
            <v>C H Stanton Energy Center</v>
          </cell>
          <cell r="C3360">
            <v>1</v>
          </cell>
          <cell r="I3360">
            <v>24</v>
          </cell>
          <cell r="J3360">
            <v>1.663</v>
          </cell>
          <cell r="K3360">
            <v>5426.2</v>
          </cell>
          <cell r="L3360">
            <v>6.5350000000000001</v>
          </cell>
          <cell r="M3360">
            <v>2.0236326799999999E-2</v>
          </cell>
        </row>
        <row r="3361">
          <cell r="A3361" t="str">
            <v>C H Stanton Energy Center</v>
          </cell>
          <cell r="C3361">
            <v>1</v>
          </cell>
          <cell r="I3361">
            <v>24</v>
          </cell>
          <cell r="J3361">
            <v>1.786</v>
          </cell>
          <cell r="K3361">
            <v>5972.7</v>
          </cell>
          <cell r="L3361">
            <v>7.6840000000000002</v>
          </cell>
          <cell r="M3361">
            <v>2.0813010599999997E-2</v>
          </cell>
        </row>
        <row r="3362">
          <cell r="A3362" t="str">
            <v>C H Stanton Energy Center</v>
          </cell>
          <cell r="C3362">
            <v>1</v>
          </cell>
          <cell r="I3362">
            <v>24</v>
          </cell>
          <cell r="J3362">
            <v>0.55800000000000005</v>
          </cell>
          <cell r="K3362">
            <v>4334.6000000000004</v>
          </cell>
          <cell r="L3362">
            <v>4.7729999999999997</v>
          </cell>
          <cell r="M3362">
            <v>1.5424673000000002E-2</v>
          </cell>
        </row>
        <row r="3363">
          <cell r="A3363" t="str">
            <v>C H Stanton Energy Center</v>
          </cell>
          <cell r="C3363">
            <v>1</v>
          </cell>
          <cell r="I3363">
            <v>24</v>
          </cell>
          <cell r="J3363">
            <v>2.8580000000000001</v>
          </cell>
          <cell r="K3363">
            <v>5900.8</v>
          </cell>
          <cell r="L3363">
            <v>7.2309999999999999</v>
          </cell>
          <cell r="M3363">
            <v>2.0373802800000004E-2</v>
          </cell>
        </row>
        <row r="3364">
          <cell r="A3364" t="str">
            <v>C H Stanton Energy Center</v>
          </cell>
          <cell r="C3364">
            <v>1</v>
          </cell>
          <cell r="I3364">
            <v>24</v>
          </cell>
          <cell r="J3364">
            <v>1.6859999999999999</v>
          </cell>
          <cell r="K3364">
            <v>4567</v>
          </cell>
          <cell r="L3364">
            <v>5.07</v>
          </cell>
          <cell r="M3364">
            <v>2.1431620399999997E-2</v>
          </cell>
        </row>
        <row r="3365">
          <cell r="A3365" t="str">
            <v>C H Stanton Energy Center</v>
          </cell>
          <cell r="C3365">
            <v>1</v>
          </cell>
          <cell r="I3365">
            <v>24</v>
          </cell>
          <cell r="J3365">
            <v>5.4189999999999996</v>
          </cell>
          <cell r="K3365">
            <v>7242.5</v>
          </cell>
          <cell r="L3365">
            <v>8.6189999999999998</v>
          </cell>
          <cell r="M3365">
            <v>2.6881423300000002E-2</v>
          </cell>
        </row>
        <row r="3366">
          <cell r="A3366" t="str">
            <v>C H Stanton Energy Center</v>
          </cell>
          <cell r="C3366">
            <v>1</v>
          </cell>
          <cell r="I3366">
            <v>24</v>
          </cell>
          <cell r="J3366">
            <v>4.8070000000000004</v>
          </cell>
          <cell r="K3366">
            <v>6906.8</v>
          </cell>
          <cell r="L3366">
            <v>9.1370000000000005</v>
          </cell>
          <cell r="M3366">
            <v>2.2298364300000002E-2</v>
          </cell>
        </row>
        <row r="3367">
          <cell r="A3367" t="str">
            <v>C H Stanton Energy Center</v>
          </cell>
          <cell r="C3367">
            <v>1</v>
          </cell>
          <cell r="I3367">
            <v>24</v>
          </cell>
          <cell r="J3367">
            <v>4.8810000000000002</v>
          </cell>
          <cell r="K3367">
            <v>7079.4</v>
          </cell>
          <cell r="L3367">
            <v>9.1929999999999996</v>
          </cell>
          <cell r="M3367">
            <v>2.4751898200000001E-2</v>
          </cell>
        </row>
        <row r="3368">
          <cell r="A3368" t="str">
            <v>C H Stanton Energy Center</v>
          </cell>
          <cell r="C3368">
            <v>1</v>
          </cell>
          <cell r="I3368">
            <v>24</v>
          </cell>
          <cell r="J3368">
            <v>4.968</v>
          </cell>
          <cell r="K3368">
            <v>6204.1</v>
          </cell>
          <cell r="L3368">
            <v>6.65</v>
          </cell>
          <cell r="M3368">
            <v>2.1984428899999998E-2</v>
          </cell>
        </row>
        <row r="3369">
          <cell r="A3369" t="str">
            <v>C H Stanton Energy Center</v>
          </cell>
          <cell r="C3369">
            <v>1</v>
          </cell>
          <cell r="I3369">
            <v>24</v>
          </cell>
          <cell r="J3369">
            <v>7.2210000000000001</v>
          </cell>
          <cell r="K3369">
            <v>7274.4</v>
          </cell>
          <cell r="L3369">
            <v>8.1679999999999993</v>
          </cell>
          <cell r="M3369">
            <v>2.4595002299999995E-2</v>
          </cell>
        </row>
        <row r="3370">
          <cell r="A3370" t="str">
            <v>C H Stanton Energy Center</v>
          </cell>
          <cell r="C3370">
            <v>1</v>
          </cell>
          <cell r="I3370">
            <v>24</v>
          </cell>
          <cell r="J3370">
            <v>7.0140000000000002</v>
          </cell>
          <cell r="K3370">
            <v>7480.6</v>
          </cell>
          <cell r="L3370">
            <v>8.9380000000000006</v>
          </cell>
          <cell r="M3370">
            <v>2.8219119500000008E-2</v>
          </cell>
        </row>
        <row r="3371">
          <cell r="A3371" t="str">
            <v>C H Stanton Energy Center</v>
          </cell>
          <cell r="C3371">
            <v>1</v>
          </cell>
          <cell r="I3371">
            <v>24</v>
          </cell>
          <cell r="J3371">
            <v>8.6159999999999997</v>
          </cell>
          <cell r="K3371">
            <v>8270.7999999999993</v>
          </cell>
          <cell r="L3371">
            <v>9.7260000000000009</v>
          </cell>
          <cell r="M3371">
            <v>3.8364613200000001E-2</v>
          </cell>
        </row>
        <row r="3372">
          <cell r="A3372" t="str">
            <v>C H Stanton Energy Center</v>
          </cell>
          <cell r="C3372">
            <v>1</v>
          </cell>
          <cell r="I3372">
            <v>24</v>
          </cell>
          <cell r="J3372">
            <v>8.3059999999999992</v>
          </cell>
          <cell r="K3372">
            <v>7375.6</v>
          </cell>
          <cell r="L3372">
            <v>8.4390000000000001</v>
          </cell>
          <cell r="M3372">
            <v>3.2777654699999999E-2</v>
          </cell>
        </row>
        <row r="3373">
          <cell r="A3373" t="str">
            <v>C H Stanton Energy Center</v>
          </cell>
          <cell r="C3373">
            <v>1</v>
          </cell>
          <cell r="I3373">
            <v>24</v>
          </cell>
          <cell r="J3373">
            <v>7.5570000000000004</v>
          </cell>
          <cell r="K3373">
            <v>7042.5</v>
          </cell>
          <cell r="L3373">
            <v>8.984</v>
          </cell>
          <cell r="M3373">
            <v>3.2097093900000005E-2</v>
          </cell>
        </row>
        <row r="3374">
          <cell r="A3374" t="str">
            <v>C H Stanton Energy Center</v>
          </cell>
          <cell r="C3374">
            <v>1</v>
          </cell>
          <cell r="I3374">
            <v>24</v>
          </cell>
          <cell r="J3374">
            <v>8.4469999999999992</v>
          </cell>
          <cell r="K3374">
            <v>7422.4</v>
          </cell>
          <cell r="L3374">
            <v>8.5860000000000003</v>
          </cell>
          <cell r="M3374">
            <v>2.5754874200000003E-2</v>
          </cell>
        </row>
        <row r="3375">
          <cell r="A3375" t="str">
            <v>C H Stanton Energy Center</v>
          </cell>
          <cell r="C3375">
            <v>1</v>
          </cell>
          <cell r="I3375">
            <v>24</v>
          </cell>
          <cell r="J3375">
            <v>11.579000000000001</v>
          </cell>
          <cell r="K3375">
            <v>9357.4</v>
          </cell>
          <cell r="L3375">
            <v>11.856</v>
          </cell>
          <cell r="M3375">
            <v>7.0935993800000013E-2</v>
          </cell>
        </row>
        <row r="3376">
          <cell r="A3376" t="str">
            <v>C H Stanton Energy Center</v>
          </cell>
          <cell r="C3376">
            <v>1</v>
          </cell>
          <cell r="I3376">
            <v>24</v>
          </cell>
          <cell r="J3376">
            <v>9.3930000000000007</v>
          </cell>
          <cell r="K3376">
            <v>8674</v>
          </cell>
          <cell r="L3376">
            <v>10.875999999999999</v>
          </cell>
          <cell r="M3376">
            <v>2.1055788399999997E-2</v>
          </cell>
        </row>
        <row r="3377">
          <cell r="A3377" t="str">
            <v>C H Stanton Energy Center</v>
          </cell>
          <cell r="C3377">
            <v>1</v>
          </cell>
          <cell r="I3377">
            <v>24</v>
          </cell>
          <cell r="J3377">
            <v>7.5339999999999998</v>
          </cell>
          <cell r="K3377">
            <v>7344.9</v>
          </cell>
          <cell r="L3377">
            <v>9.3140000000000001</v>
          </cell>
          <cell r="M3377">
            <v>0</v>
          </cell>
        </row>
        <row r="3378">
          <cell r="A3378" t="str">
            <v>C H Stanton Energy Center</v>
          </cell>
          <cell r="C3378">
            <v>1</v>
          </cell>
          <cell r="I3378">
            <v>24</v>
          </cell>
          <cell r="J3378">
            <v>7.6989999999999998</v>
          </cell>
          <cell r="K3378">
            <v>7643.1</v>
          </cell>
          <cell r="L3378">
            <v>8.7050000000000001</v>
          </cell>
          <cell r="M3378">
            <v>0</v>
          </cell>
        </row>
        <row r="3379">
          <cell r="A3379" t="str">
            <v>C H Stanton Energy Center</v>
          </cell>
          <cell r="C3379">
            <v>1</v>
          </cell>
          <cell r="I3379">
            <v>24</v>
          </cell>
          <cell r="J3379">
            <v>13.208</v>
          </cell>
          <cell r="K3379">
            <v>10411.1</v>
          </cell>
          <cell r="L3379">
            <v>12.006</v>
          </cell>
          <cell r="M3379">
            <v>0</v>
          </cell>
        </row>
        <row r="3380">
          <cell r="A3380" t="str">
            <v>C H Stanton Energy Center</v>
          </cell>
          <cell r="C3380">
            <v>1</v>
          </cell>
          <cell r="I3380">
            <v>24</v>
          </cell>
          <cell r="J3380">
            <v>8.4879999999999995</v>
          </cell>
          <cell r="K3380">
            <v>7015.4</v>
          </cell>
          <cell r="L3380">
            <v>8.9049999999999994</v>
          </cell>
          <cell r="M3380">
            <v>0</v>
          </cell>
        </row>
        <row r="3381">
          <cell r="A3381" t="str">
            <v>C H Stanton Energy Center</v>
          </cell>
          <cell r="C3381">
            <v>1</v>
          </cell>
          <cell r="I3381">
            <v>24</v>
          </cell>
          <cell r="J3381">
            <v>13.65</v>
          </cell>
          <cell r="K3381">
            <v>10434.4</v>
          </cell>
          <cell r="L3381">
            <v>13.602</v>
          </cell>
          <cell r="M3381">
            <v>0</v>
          </cell>
        </row>
        <row r="3382">
          <cell r="A3382" t="str">
            <v>C H Stanton Energy Center</v>
          </cell>
          <cell r="C3382">
            <v>1</v>
          </cell>
          <cell r="I3382">
            <v>24</v>
          </cell>
          <cell r="J3382">
            <v>9.7210000000000001</v>
          </cell>
          <cell r="K3382">
            <v>8607.2000000000007</v>
          </cell>
          <cell r="L3382">
            <v>10.541</v>
          </cell>
          <cell r="M3382">
            <v>0</v>
          </cell>
        </row>
        <row r="3383">
          <cell r="A3383" t="str">
            <v>C H Stanton Energy Center</v>
          </cell>
          <cell r="C3383">
            <v>1</v>
          </cell>
        </row>
        <row r="3384">
          <cell r="A3384" t="str">
            <v>C H Stanton Energy Center</v>
          </cell>
          <cell r="C3384">
            <v>1</v>
          </cell>
        </row>
        <row r="3385">
          <cell r="A3385" t="str">
            <v>C H Stanton Energy Center</v>
          </cell>
          <cell r="C3385">
            <v>1</v>
          </cell>
        </row>
        <row r="3386">
          <cell r="A3386" t="str">
            <v>C H Stanton Energy Center</v>
          </cell>
          <cell r="C3386">
            <v>1</v>
          </cell>
        </row>
        <row r="3387">
          <cell r="A3387" t="str">
            <v>C H Stanton Energy Center</v>
          </cell>
          <cell r="C3387">
            <v>1</v>
          </cell>
        </row>
        <row r="3388">
          <cell r="A3388" t="str">
            <v>C H Stanton Energy Center</v>
          </cell>
          <cell r="C3388">
            <v>1</v>
          </cell>
        </row>
        <row r="3389">
          <cell r="A3389" t="str">
            <v>C H Stanton Energy Center</v>
          </cell>
          <cell r="C3389">
            <v>1</v>
          </cell>
        </row>
        <row r="3390">
          <cell r="A3390" t="str">
            <v>C H Stanton Energy Center</v>
          </cell>
          <cell r="C3390">
            <v>1</v>
          </cell>
        </row>
        <row r="3391">
          <cell r="A3391" t="str">
            <v>C H Stanton Energy Center</v>
          </cell>
          <cell r="C3391">
            <v>1</v>
          </cell>
        </row>
        <row r="3392">
          <cell r="A3392" t="str">
            <v>C H Stanton Energy Center</v>
          </cell>
          <cell r="C3392">
            <v>1</v>
          </cell>
        </row>
        <row r="3393">
          <cell r="A3393" t="str">
            <v>C H Stanton Energy Center</v>
          </cell>
          <cell r="C3393">
            <v>1</v>
          </cell>
        </row>
        <row r="3394">
          <cell r="A3394" t="str">
            <v>C H Stanton Energy Center</v>
          </cell>
          <cell r="C3394">
            <v>1</v>
          </cell>
        </row>
        <row r="3395">
          <cell r="A3395" t="str">
            <v>C H Stanton Energy Center</v>
          </cell>
          <cell r="C3395">
            <v>1</v>
          </cell>
        </row>
        <row r="3396">
          <cell r="A3396" t="str">
            <v>C H Stanton Energy Center</v>
          </cell>
          <cell r="C3396">
            <v>1</v>
          </cell>
        </row>
        <row r="3397">
          <cell r="A3397" t="str">
            <v>C H Stanton Energy Center</v>
          </cell>
          <cell r="C3397">
            <v>1</v>
          </cell>
        </row>
        <row r="3398">
          <cell r="A3398" t="str">
            <v>C H Stanton Energy Center</v>
          </cell>
          <cell r="C3398">
            <v>1</v>
          </cell>
        </row>
        <row r="3399">
          <cell r="A3399" t="str">
            <v>C H Stanton Energy Center</v>
          </cell>
          <cell r="C3399">
            <v>1</v>
          </cell>
        </row>
        <row r="3400">
          <cell r="A3400" t="str">
            <v>C H Stanton Energy Center</v>
          </cell>
          <cell r="C3400">
            <v>1</v>
          </cell>
        </row>
        <row r="3401">
          <cell r="A3401" t="str">
            <v>C H Stanton Energy Center</v>
          </cell>
          <cell r="C3401">
            <v>1</v>
          </cell>
        </row>
        <row r="3402">
          <cell r="A3402" t="str">
            <v>C H Stanton Energy Center</v>
          </cell>
          <cell r="C3402">
            <v>1</v>
          </cell>
        </row>
        <row r="3403">
          <cell r="A3403" t="str">
            <v>C H Stanton Energy Center</v>
          </cell>
          <cell r="C3403">
            <v>1</v>
          </cell>
        </row>
        <row r="3404">
          <cell r="A3404" t="str">
            <v>C H Stanton Energy Center</v>
          </cell>
          <cell r="C3404">
            <v>1</v>
          </cell>
        </row>
        <row r="3405">
          <cell r="A3405" t="str">
            <v>C H Stanton Energy Center</v>
          </cell>
          <cell r="C3405">
            <v>1</v>
          </cell>
        </row>
        <row r="3406">
          <cell r="A3406" t="str">
            <v>C H Stanton Energy Center</v>
          </cell>
          <cell r="C3406">
            <v>1</v>
          </cell>
        </row>
        <row r="3407">
          <cell r="A3407" t="str">
            <v>C H Stanton Energy Center</v>
          </cell>
          <cell r="C3407">
            <v>1</v>
          </cell>
        </row>
        <row r="3408">
          <cell r="A3408" t="str">
            <v>C H Stanton Energy Center</v>
          </cell>
          <cell r="C3408">
            <v>1</v>
          </cell>
        </row>
        <row r="3409">
          <cell r="A3409" t="str">
            <v>C H Stanton Energy Center</v>
          </cell>
          <cell r="C3409">
            <v>1</v>
          </cell>
        </row>
        <row r="3410">
          <cell r="A3410" t="str">
            <v>C H Stanton Energy Center</v>
          </cell>
          <cell r="C3410">
            <v>1</v>
          </cell>
        </row>
        <row r="3411">
          <cell r="A3411" t="str">
            <v>C H Stanton Energy Center</v>
          </cell>
          <cell r="C3411">
            <v>1</v>
          </cell>
        </row>
        <row r="3412">
          <cell r="A3412" t="str">
            <v>C H Stanton Energy Center</v>
          </cell>
          <cell r="C3412">
            <v>1</v>
          </cell>
        </row>
        <row r="3413">
          <cell r="A3413" t="str">
            <v>C H Stanton Energy Center</v>
          </cell>
          <cell r="C3413">
            <v>1</v>
          </cell>
        </row>
        <row r="3414">
          <cell r="A3414" t="str">
            <v>C H Stanton Energy Center</v>
          </cell>
          <cell r="C3414">
            <v>1</v>
          </cell>
        </row>
        <row r="3415">
          <cell r="A3415" t="str">
            <v>C H Stanton Energy Center</v>
          </cell>
          <cell r="C3415">
            <v>1</v>
          </cell>
        </row>
        <row r="3416">
          <cell r="A3416" t="str">
            <v>C H Stanton Energy Center</v>
          </cell>
          <cell r="C3416">
            <v>1</v>
          </cell>
        </row>
        <row r="3417">
          <cell r="A3417" t="str">
            <v>C H Stanton Energy Center</v>
          </cell>
          <cell r="C3417">
            <v>1</v>
          </cell>
        </row>
        <row r="3418">
          <cell r="A3418" t="str">
            <v>C H Stanton Energy Center</v>
          </cell>
          <cell r="C3418">
            <v>1</v>
          </cell>
        </row>
        <row r="3419">
          <cell r="A3419" t="str">
            <v>C H Stanton Energy Center</v>
          </cell>
          <cell r="C3419">
            <v>1</v>
          </cell>
        </row>
        <row r="3420">
          <cell r="A3420" t="str">
            <v>C H Stanton Energy Center</v>
          </cell>
          <cell r="C3420">
            <v>1</v>
          </cell>
        </row>
        <row r="3421">
          <cell r="A3421" t="str">
            <v>C H Stanton Energy Center</v>
          </cell>
          <cell r="C3421">
            <v>1</v>
          </cell>
        </row>
        <row r="3422">
          <cell r="A3422" t="str">
            <v>C H Stanton Energy Center</v>
          </cell>
          <cell r="C3422">
            <v>1</v>
          </cell>
        </row>
        <row r="3423">
          <cell r="A3423" t="str">
            <v>C H Stanton Energy Center</v>
          </cell>
          <cell r="C3423">
            <v>1</v>
          </cell>
        </row>
        <row r="3424">
          <cell r="A3424" t="str">
            <v>C H Stanton Energy Center</v>
          </cell>
          <cell r="C3424">
            <v>1</v>
          </cell>
        </row>
        <row r="3425">
          <cell r="A3425" t="str">
            <v>C H Stanton Energy Center</v>
          </cell>
          <cell r="C3425">
            <v>1</v>
          </cell>
        </row>
        <row r="3426">
          <cell r="A3426" t="str">
            <v>C H Stanton Energy Center</v>
          </cell>
          <cell r="C3426">
            <v>1</v>
          </cell>
        </row>
        <row r="3427">
          <cell r="A3427" t="str">
            <v>C H Stanton Energy Center</v>
          </cell>
          <cell r="C3427">
            <v>1</v>
          </cell>
        </row>
        <row r="3428">
          <cell r="A3428" t="str">
            <v>C H Stanton Energy Center</v>
          </cell>
          <cell r="C3428">
            <v>1</v>
          </cell>
        </row>
        <row r="3429">
          <cell r="A3429" t="str">
            <v>C H Stanton Energy Center</v>
          </cell>
          <cell r="C3429">
            <v>1</v>
          </cell>
        </row>
        <row r="3430">
          <cell r="A3430" t="str">
            <v>C H Stanton Energy Center</v>
          </cell>
          <cell r="C3430">
            <v>1</v>
          </cell>
        </row>
        <row r="3431">
          <cell r="A3431" t="str">
            <v>C H Stanton Energy Center</v>
          </cell>
          <cell r="C3431">
            <v>1</v>
          </cell>
        </row>
        <row r="3432">
          <cell r="A3432" t="str">
            <v>C H Stanton Energy Center</v>
          </cell>
          <cell r="C3432">
            <v>1</v>
          </cell>
        </row>
        <row r="3433">
          <cell r="A3433" t="str">
            <v>C H Stanton Energy Center</v>
          </cell>
          <cell r="C3433">
            <v>1</v>
          </cell>
        </row>
        <row r="3434">
          <cell r="A3434" t="str">
            <v>C H Stanton Energy Center</v>
          </cell>
          <cell r="C3434">
            <v>1</v>
          </cell>
        </row>
        <row r="3435">
          <cell r="A3435" t="str">
            <v>C H Stanton Energy Center</v>
          </cell>
          <cell r="C3435">
            <v>1</v>
          </cell>
        </row>
        <row r="3436">
          <cell r="A3436" t="str">
            <v>C H Stanton Energy Center</v>
          </cell>
          <cell r="C3436">
            <v>1</v>
          </cell>
        </row>
        <row r="3437">
          <cell r="A3437" t="str">
            <v>C H Stanton Energy Center</v>
          </cell>
          <cell r="C3437">
            <v>1</v>
          </cell>
        </row>
        <row r="3438">
          <cell r="A3438" t="str">
            <v>C H Stanton Energy Center</v>
          </cell>
          <cell r="C3438">
            <v>1</v>
          </cell>
        </row>
        <row r="3439">
          <cell r="A3439" t="str">
            <v>C H Stanton Energy Center</v>
          </cell>
          <cell r="C3439">
            <v>1</v>
          </cell>
        </row>
        <row r="3440">
          <cell r="A3440" t="str">
            <v>C H Stanton Energy Center</v>
          </cell>
          <cell r="C3440">
            <v>1</v>
          </cell>
        </row>
        <row r="3441">
          <cell r="A3441" t="str">
            <v>C H Stanton Energy Center</v>
          </cell>
          <cell r="C3441">
            <v>1</v>
          </cell>
        </row>
        <row r="3442">
          <cell r="A3442" t="str">
            <v>C H Stanton Energy Center</v>
          </cell>
          <cell r="C3442">
            <v>1</v>
          </cell>
        </row>
        <row r="3443">
          <cell r="A3443" t="str">
            <v>C H Stanton Energy Center</v>
          </cell>
          <cell r="C3443">
            <v>1</v>
          </cell>
        </row>
        <row r="3444">
          <cell r="A3444" t="str">
            <v>C H Stanton Energy Center</v>
          </cell>
          <cell r="C3444">
            <v>1</v>
          </cell>
        </row>
        <row r="3445">
          <cell r="A3445" t="str">
            <v>C H Stanton Energy Center</v>
          </cell>
          <cell r="C3445">
            <v>1</v>
          </cell>
        </row>
        <row r="3446">
          <cell r="A3446" t="str">
            <v>Craig</v>
          </cell>
          <cell r="C3446" t="str">
            <v>C1</v>
          </cell>
          <cell r="I3446">
            <v>0</v>
          </cell>
        </row>
        <row r="3447">
          <cell r="A3447" t="str">
            <v>Craig</v>
          </cell>
          <cell r="C3447" t="str">
            <v>C1</v>
          </cell>
          <cell r="I3447">
            <v>0</v>
          </cell>
        </row>
        <row r="3448">
          <cell r="A3448" t="str">
            <v>Craig</v>
          </cell>
          <cell r="C3448" t="str">
            <v>C1</v>
          </cell>
          <cell r="I3448">
            <v>0</v>
          </cell>
        </row>
        <row r="3449">
          <cell r="A3449" t="str">
            <v>Craig</v>
          </cell>
          <cell r="C3449" t="str">
            <v>C1</v>
          </cell>
          <cell r="I3449">
            <v>0</v>
          </cell>
        </row>
        <row r="3450">
          <cell r="A3450" t="str">
            <v>Craig</v>
          </cell>
          <cell r="C3450" t="str">
            <v>C1</v>
          </cell>
          <cell r="I3450">
            <v>0</v>
          </cell>
        </row>
        <row r="3451">
          <cell r="A3451" t="str">
            <v>Craig</v>
          </cell>
          <cell r="C3451" t="str">
            <v>C1</v>
          </cell>
          <cell r="I3451">
            <v>0</v>
          </cell>
        </row>
        <row r="3452">
          <cell r="A3452" t="str">
            <v>Craig</v>
          </cell>
          <cell r="C3452" t="str">
            <v>C1</v>
          </cell>
          <cell r="I3452">
            <v>0</v>
          </cell>
        </row>
        <row r="3453">
          <cell r="A3453" t="str">
            <v>Craig</v>
          </cell>
          <cell r="C3453" t="str">
            <v>C1</v>
          </cell>
          <cell r="I3453">
            <v>0</v>
          </cell>
        </row>
        <row r="3454">
          <cell r="A3454" t="str">
            <v>Craig</v>
          </cell>
          <cell r="C3454" t="str">
            <v>C1</v>
          </cell>
          <cell r="I3454">
            <v>0</v>
          </cell>
        </row>
        <row r="3455">
          <cell r="A3455" t="str">
            <v>Craig</v>
          </cell>
          <cell r="C3455" t="str">
            <v>C1</v>
          </cell>
          <cell r="I3455">
            <v>0</v>
          </cell>
        </row>
        <row r="3456">
          <cell r="A3456" t="str">
            <v>Craig</v>
          </cell>
          <cell r="C3456" t="str">
            <v>C1</v>
          </cell>
          <cell r="I3456">
            <v>0</v>
          </cell>
        </row>
        <row r="3457">
          <cell r="A3457" t="str">
            <v>Craig</v>
          </cell>
          <cell r="C3457" t="str">
            <v>C1</v>
          </cell>
          <cell r="I3457">
            <v>0</v>
          </cell>
        </row>
        <row r="3458">
          <cell r="A3458" t="str">
            <v>Craig</v>
          </cell>
          <cell r="C3458" t="str">
            <v>C1</v>
          </cell>
          <cell r="I3458">
            <v>0</v>
          </cell>
        </row>
        <row r="3459">
          <cell r="A3459" t="str">
            <v>Craig</v>
          </cell>
          <cell r="C3459" t="str">
            <v>C1</v>
          </cell>
          <cell r="I3459">
            <v>0</v>
          </cell>
        </row>
        <row r="3460">
          <cell r="A3460" t="str">
            <v>Craig</v>
          </cell>
          <cell r="C3460" t="str">
            <v>C1</v>
          </cell>
          <cell r="I3460">
            <v>0</v>
          </cell>
        </row>
        <row r="3461">
          <cell r="A3461" t="str">
            <v>Craig</v>
          </cell>
          <cell r="C3461" t="str">
            <v>C1</v>
          </cell>
          <cell r="I3461">
            <v>0</v>
          </cell>
        </row>
        <row r="3462">
          <cell r="A3462" t="str">
            <v>Craig</v>
          </cell>
          <cell r="C3462" t="str">
            <v>C1</v>
          </cell>
          <cell r="I3462">
            <v>0</v>
          </cell>
        </row>
        <row r="3463">
          <cell r="A3463" t="str">
            <v>Craig</v>
          </cell>
          <cell r="C3463" t="str">
            <v>C1</v>
          </cell>
          <cell r="I3463">
            <v>0</v>
          </cell>
        </row>
        <row r="3464">
          <cell r="A3464" t="str">
            <v>Craig</v>
          </cell>
          <cell r="C3464" t="str">
            <v>C1</v>
          </cell>
          <cell r="I3464">
            <v>0</v>
          </cell>
        </row>
        <row r="3465">
          <cell r="A3465" t="str">
            <v>Craig</v>
          </cell>
          <cell r="C3465" t="str">
            <v>C1</v>
          </cell>
          <cell r="I3465">
            <v>0</v>
          </cell>
        </row>
        <row r="3466">
          <cell r="A3466" t="str">
            <v>Craig</v>
          </cell>
          <cell r="C3466" t="str">
            <v>C1</v>
          </cell>
          <cell r="I3466">
            <v>0</v>
          </cell>
        </row>
        <row r="3467">
          <cell r="A3467" t="str">
            <v>Craig</v>
          </cell>
          <cell r="C3467" t="str">
            <v>C1</v>
          </cell>
          <cell r="I3467">
            <v>0</v>
          </cell>
        </row>
        <row r="3468">
          <cell r="A3468" t="str">
            <v>Craig</v>
          </cell>
          <cell r="C3468" t="str">
            <v>C1</v>
          </cell>
          <cell r="I3468">
            <v>0</v>
          </cell>
        </row>
        <row r="3469">
          <cell r="A3469" t="str">
            <v>Craig</v>
          </cell>
          <cell r="C3469" t="str">
            <v>C1</v>
          </cell>
          <cell r="I3469">
            <v>0</v>
          </cell>
        </row>
        <row r="3470">
          <cell r="A3470" t="str">
            <v>Craig</v>
          </cell>
          <cell r="C3470" t="str">
            <v>C1</v>
          </cell>
          <cell r="I3470">
            <v>0</v>
          </cell>
        </row>
        <row r="3471">
          <cell r="A3471" t="str">
            <v>Craig</v>
          </cell>
          <cell r="C3471" t="str">
            <v>C1</v>
          </cell>
          <cell r="I3471">
            <v>0</v>
          </cell>
        </row>
        <row r="3472">
          <cell r="A3472" t="str">
            <v>Craig</v>
          </cell>
          <cell r="C3472" t="str">
            <v>C1</v>
          </cell>
          <cell r="I3472">
            <v>0</v>
          </cell>
        </row>
        <row r="3473">
          <cell r="A3473" t="str">
            <v>Craig</v>
          </cell>
          <cell r="C3473" t="str">
            <v>C1</v>
          </cell>
          <cell r="I3473">
            <v>0</v>
          </cell>
        </row>
        <row r="3474">
          <cell r="A3474" t="str">
            <v>Craig</v>
          </cell>
          <cell r="C3474" t="str">
            <v>C1</v>
          </cell>
          <cell r="I3474">
            <v>0</v>
          </cell>
        </row>
        <row r="3475">
          <cell r="A3475" t="str">
            <v>Craig</v>
          </cell>
          <cell r="C3475" t="str">
            <v>C1</v>
          </cell>
          <cell r="I3475">
            <v>0</v>
          </cell>
        </row>
        <row r="3476">
          <cell r="A3476" t="str">
            <v>Craig</v>
          </cell>
          <cell r="C3476" t="str">
            <v>C1</v>
          </cell>
          <cell r="I3476">
            <v>0</v>
          </cell>
        </row>
        <row r="3477">
          <cell r="A3477" t="str">
            <v>Craig</v>
          </cell>
          <cell r="C3477" t="str">
            <v>C1</v>
          </cell>
          <cell r="I3477">
            <v>0</v>
          </cell>
        </row>
        <row r="3478">
          <cell r="A3478" t="str">
            <v>Craig</v>
          </cell>
          <cell r="C3478" t="str">
            <v>C1</v>
          </cell>
          <cell r="I3478">
            <v>0</v>
          </cell>
        </row>
        <row r="3479">
          <cell r="A3479" t="str">
            <v>Craig</v>
          </cell>
          <cell r="C3479" t="str">
            <v>C1</v>
          </cell>
          <cell r="I3479">
            <v>0</v>
          </cell>
        </row>
        <row r="3480">
          <cell r="A3480" t="str">
            <v>Craig</v>
          </cell>
          <cell r="C3480" t="str">
            <v>C1</v>
          </cell>
          <cell r="I3480">
            <v>0</v>
          </cell>
        </row>
        <row r="3481">
          <cell r="A3481" t="str">
            <v>Craig</v>
          </cell>
          <cell r="C3481" t="str">
            <v>C1</v>
          </cell>
          <cell r="I3481">
            <v>0</v>
          </cell>
        </row>
        <row r="3482">
          <cell r="A3482" t="str">
            <v>Craig</v>
          </cell>
          <cell r="C3482" t="str">
            <v>C1</v>
          </cell>
          <cell r="I3482">
            <v>0</v>
          </cell>
        </row>
        <row r="3483">
          <cell r="A3483" t="str">
            <v>Craig</v>
          </cell>
          <cell r="C3483" t="str">
            <v>C1</v>
          </cell>
          <cell r="I3483">
            <v>0</v>
          </cell>
        </row>
        <row r="3484">
          <cell r="A3484" t="str">
            <v>Craig</v>
          </cell>
          <cell r="C3484" t="str">
            <v>C1</v>
          </cell>
          <cell r="I3484">
            <v>0</v>
          </cell>
        </row>
        <row r="3485">
          <cell r="A3485" t="str">
            <v>Craig</v>
          </cell>
          <cell r="C3485" t="str">
            <v>C1</v>
          </cell>
          <cell r="I3485">
            <v>0</v>
          </cell>
        </row>
        <row r="3486">
          <cell r="A3486" t="str">
            <v>Craig</v>
          </cell>
          <cell r="C3486" t="str">
            <v>C1</v>
          </cell>
          <cell r="I3486">
            <v>0</v>
          </cell>
        </row>
        <row r="3487">
          <cell r="A3487" t="str">
            <v>Craig</v>
          </cell>
          <cell r="C3487" t="str">
            <v>C1</v>
          </cell>
          <cell r="I3487">
            <v>0</v>
          </cell>
        </row>
        <row r="3488">
          <cell r="A3488" t="str">
            <v>Craig</v>
          </cell>
          <cell r="C3488" t="str">
            <v>C1</v>
          </cell>
          <cell r="I3488">
            <v>0</v>
          </cell>
        </row>
        <row r="3489">
          <cell r="A3489" t="str">
            <v>Craig</v>
          </cell>
          <cell r="C3489" t="str">
            <v>C1</v>
          </cell>
          <cell r="I3489">
            <v>0</v>
          </cell>
        </row>
        <row r="3490">
          <cell r="A3490" t="str">
            <v>Craig</v>
          </cell>
          <cell r="C3490" t="str">
            <v>C1</v>
          </cell>
          <cell r="I3490">
            <v>0</v>
          </cell>
        </row>
        <row r="3491">
          <cell r="A3491" t="str">
            <v>Craig</v>
          </cell>
          <cell r="C3491" t="str">
            <v>C1</v>
          </cell>
          <cell r="I3491">
            <v>0</v>
          </cell>
        </row>
        <row r="3492">
          <cell r="A3492" t="str">
            <v>Craig</v>
          </cell>
          <cell r="C3492" t="str">
            <v>C1</v>
          </cell>
          <cell r="I3492">
            <v>0</v>
          </cell>
        </row>
        <row r="3493">
          <cell r="A3493" t="str">
            <v>Craig</v>
          </cell>
          <cell r="C3493" t="str">
            <v>C1</v>
          </cell>
          <cell r="I3493">
            <v>0</v>
          </cell>
        </row>
        <row r="3494">
          <cell r="A3494" t="str">
            <v>Craig</v>
          </cell>
          <cell r="C3494" t="str">
            <v>C1</v>
          </cell>
          <cell r="I3494">
            <v>0</v>
          </cell>
        </row>
        <row r="3495">
          <cell r="A3495" t="str">
            <v>Craig</v>
          </cell>
          <cell r="C3495" t="str">
            <v>C1</v>
          </cell>
          <cell r="I3495">
            <v>0</v>
          </cell>
        </row>
        <row r="3496">
          <cell r="A3496" t="str">
            <v>Craig</v>
          </cell>
          <cell r="C3496" t="str">
            <v>C1</v>
          </cell>
          <cell r="I3496">
            <v>0</v>
          </cell>
        </row>
        <row r="3497">
          <cell r="A3497" t="str">
            <v>Craig</v>
          </cell>
          <cell r="C3497" t="str">
            <v>C1</v>
          </cell>
          <cell r="I3497">
            <v>0</v>
          </cell>
        </row>
        <row r="3498">
          <cell r="A3498" t="str">
            <v>Craig</v>
          </cell>
          <cell r="C3498" t="str">
            <v>C1</v>
          </cell>
          <cell r="I3498">
            <v>0</v>
          </cell>
        </row>
        <row r="3499">
          <cell r="A3499" t="str">
            <v>Craig</v>
          </cell>
          <cell r="C3499" t="str">
            <v>C1</v>
          </cell>
          <cell r="I3499">
            <v>0</v>
          </cell>
        </row>
        <row r="3500">
          <cell r="A3500" t="str">
            <v>Craig</v>
          </cell>
          <cell r="C3500" t="str">
            <v>C1</v>
          </cell>
          <cell r="I3500">
            <v>0</v>
          </cell>
        </row>
        <row r="3501">
          <cell r="A3501" t="str">
            <v>Craig</v>
          </cell>
          <cell r="C3501" t="str">
            <v>C1</v>
          </cell>
          <cell r="I3501">
            <v>0</v>
          </cell>
        </row>
        <row r="3502">
          <cell r="A3502" t="str">
            <v>Craig</v>
          </cell>
          <cell r="C3502" t="str">
            <v>C1</v>
          </cell>
          <cell r="I3502">
            <v>0</v>
          </cell>
        </row>
        <row r="3503">
          <cell r="A3503" t="str">
            <v>Craig</v>
          </cell>
          <cell r="C3503" t="str">
            <v>C1</v>
          </cell>
          <cell r="I3503">
            <v>0</v>
          </cell>
        </row>
        <row r="3504">
          <cell r="A3504" t="str">
            <v>Craig</v>
          </cell>
          <cell r="C3504" t="str">
            <v>C1</v>
          </cell>
          <cell r="I3504">
            <v>0</v>
          </cell>
        </row>
        <row r="3505">
          <cell r="A3505" t="str">
            <v>Craig</v>
          </cell>
          <cell r="C3505" t="str">
            <v>C1</v>
          </cell>
          <cell r="I3505">
            <v>0</v>
          </cell>
        </row>
        <row r="3506">
          <cell r="A3506" t="str">
            <v>Craig</v>
          </cell>
          <cell r="C3506" t="str">
            <v>C1</v>
          </cell>
          <cell r="I3506">
            <v>0</v>
          </cell>
        </row>
        <row r="3507">
          <cell r="A3507" t="str">
            <v>Craig</v>
          </cell>
          <cell r="C3507" t="str">
            <v>C1</v>
          </cell>
          <cell r="I3507">
            <v>0</v>
          </cell>
        </row>
        <row r="3508">
          <cell r="A3508" t="str">
            <v>Craig</v>
          </cell>
          <cell r="C3508" t="str">
            <v>C1</v>
          </cell>
          <cell r="I3508">
            <v>0</v>
          </cell>
        </row>
        <row r="3509">
          <cell r="A3509" t="str">
            <v>Craig</v>
          </cell>
          <cell r="C3509" t="str">
            <v>C1</v>
          </cell>
          <cell r="I3509">
            <v>0</v>
          </cell>
        </row>
        <row r="3510">
          <cell r="A3510" t="str">
            <v>Craig</v>
          </cell>
          <cell r="C3510" t="str">
            <v>C1</v>
          </cell>
          <cell r="I3510">
            <v>0</v>
          </cell>
        </row>
        <row r="3511">
          <cell r="A3511" t="str">
            <v>Craig</v>
          </cell>
          <cell r="C3511" t="str">
            <v>C1</v>
          </cell>
          <cell r="I3511">
            <v>0</v>
          </cell>
        </row>
        <row r="3512">
          <cell r="A3512" t="str">
            <v>Craig</v>
          </cell>
          <cell r="C3512" t="str">
            <v>C1</v>
          </cell>
          <cell r="I3512">
            <v>0</v>
          </cell>
        </row>
        <row r="3513">
          <cell r="A3513" t="str">
            <v>Craig</v>
          </cell>
          <cell r="C3513" t="str">
            <v>C1</v>
          </cell>
          <cell r="I3513">
            <v>0</v>
          </cell>
        </row>
        <row r="3514">
          <cell r="A3514" t="str">
            <v>Craig</v>
          </cell>
          <cell r="C3514" t="str">
            <v>C1</v>
          </cell>
          <cell r="I3514">
            <v>0</v>
          </cell>
        </row>
        <row r="3515">
          <cell r="A3515" t="str">
            <v>Craig</v>
          </cell>
          <cell r="C3515" t="str">
            <v>C1</v>
          </cell>
          <cell r="I3515">
            <v>0</v>
          </cell>
        </row>
        <row r="3516">
          <cell r="A3516" t="str">
            <v>Craig</v>
          </cell>
          <cell r="C3516" t="str">
            <v>C1</v>
          </cell>
          <cell r="I3516">
            <v>0</v>
          </cell>
        </row>
        <row r="3517">
          <cell r="A3517" t="str">
            <v>Craig</v>
          </cell>
          <cell r="C3517" t="str">
            <v>C1</v>
          </cell>
          <cell r="I3517">
            <v>0</v>
          </cell>
        </row>
        <row r="3518">
          <cell r="A3518" t="str">
            <v>Craig</v>
          </cell>
          <cell r="C3518" t="str">
            <v>C1</v>
          </cell>
          <cell r="I3518">
            <v>0</v>
          </cell>
        </row>
        <row r="3519">
          <cell r="A3519" t="str">
            <v>Craig</v>
          </cell>
          <cell r="C3519" t="str">
            <v>C1</v>
          </cell>
          <cell r="I3519">
            <v>0</v>
          </cell>
        </row>
        <row r="3520">
          <cell r="A3520" t="str">
            <v>Craig</v>
          </cell>
          <cell r="C3520" t="str">
            <v>C1</v>
          </cell>
          <cell r="I3520">
            <v>0</v>
          </cell>
        </row>
        <row r="3521">
          <cell r="A3521" t="str">
            <v>Craig</v>
          </cell>
          <cell r="C3521" t="str">
            <v>C1</v>
          </cell>
          <cell r="I3521">
            <v>0</v>
          </cell>
        </row>
        <row r="3522">
          <cell r="A3522" t="str">
            <v>Craig</v>
          </cell>
          <cell r="C3522" t="str">
            <v>C1</v>
          </cell>
          <cell r="I3522">
            <v>0</v>
          </cell>
        </row>
        <row r="3523">
          <cell r="A3523" t="str">
            <v>Craig</v>
          </cell>
          <cell r="C3523" t="str">
            <v>C1</v>
          </cell>
          <cell r="I3523">
            <v>0</v>
          </cell>
        </row>
        <row r="3524">
          <cell r="A3524" t="str">
            <v>Craig</v>
          </cell>
          <cell r="C3524" t="str">
            <v>C1</v>
          </cell>
          <cell r="I3524">
            <v>0</v>
          </cell>
        </row>
        <row r="3525">
          <cell r="A3525" t="str">
            <v>Craig</v>
          </cell>
          <cell r="C3525" t="str">
            <v>C1</v>
          </cell>
          <cell r="I3525">
            <v>0</v>
          </cell>
        </row>
        <row r="3526">
          <cell r="A3526" t="str">
            <v>Craig</v>
          </cell>
          <cell r="C3526" t="str">
            <v>C1</v>
          </cell>
          <cell r="I3526">
            <v>0</v>
          </cell>
        </row>
        <row r="3527">
          <cell r="A3527" t="str">
            <v>Craig</v>
          </cell>
          <cell r="C3527" t="str">
            <v>C1</v>
          </cell>
          <cell r="I3527">
            <v>0</v>
          </cell>
        </row>
        <row r="3528">
          <cell r="A3528" t="str">
            <v>Craig</v>
          </cell>
          <cell r="C3528" t="str">
            <v>C1</v>
          </cell>
          <cell r="I3528">
            <v>0</v>
          </cell>
        </row>
        <row r="3529">
          <cell r="A3529" t="str">
            <v>Craig</v>
          </cell>
          <cell r="C3529" t="str">
            <v>C1</v>
          </cell>
          <cell r="I3529">
            <v>0</v>
          </cell>
        </row>
        <row r="3530">
          <cell r="A3530" t="str">
            <v>Craig</v>
          </cell>
          <cell r="C3530" t="str">
            <v>C1</v>
          </cell>
          <cell r="I3530">
            <v>0</v>
          </cell>
        </row>
        <row r="3531">
          <cell r="A3531" t="str">
            <v>Craig</v>
          </cell>
          <cell r="C3531" t="str">
            <v>C1</v>
          </cell>
          <cell r="I3531">
            <v>0</v>
          </cell>
        </row>
        <row r="3532">
          <cell r="A3532" t="str">
            <v>Craig</v>
          </cell>
          <cell r="C3532" t="str">
            <v>C1</v>
          </cell>
          <cell r="I3532">
            <v>0</v>
          </cell>
        </row>
        <row r="3533">
          <cell r="A3533" t="str">
            <v>Craig</v>
          </cell>
          <cell r="C3533" t="str">
            <v>C1</v>
          </cell>
          <cell r="I3533">
            <v>0</v>
          </cell>
        </row>
        <row r="3534">
          <cell r="A3534" t="str">
            <v>Craig</v>
          </cell>
          <cell r="C3534" t="str">
            <v>C1</v>
          </cell>
          <cell r="I3534">
            <v>0</v>
          </cell>
        </row>
        <row r="3535">
          <cell r="A3535" t="str">
            <v>Craig</v>
          </cell>
          <cell r="C3535" t="str">
            <v>C1</v>
          </cell>
          <cell r="I3535">
            <v>0</v>
          </cell>
        </row>
        <row r="3536">
          <cell r="A3536" t="str">
            <v>Craig</v>
          </cell>
          <cell r="C3536" t="str">
            <v>C1</v>
          </cell>
          <cell r="I3536">
            <v>0</v>
          </cell>
        </row>
        <row r="3537">
          <cell r="A3537" t="str">
            <v>Craig</v>
          </cell>
          <cell r="C3537" t="str">
            <v>C1</v>
          </cell>
          <cell r="I3537">
            <v>0</v>
          </cell>
        </row>
        <row r="3538">
          <cell r="A3538" t="str">
            <v>Craig</v>
          </cell>
          <cell r="C3538" t="str">
            <v>C1</v>
          </cell>
          <cell r="I3538">
            <v>0</v>
          </cell>
        </row>
        <row r="3539">
          <cell r="A3539" t="str">
            <v>Craig</v>
          </cell>
          <cell r="C3539" t="str">
            <v>C1</v>
          </cell>
          <cell r="I3539">
            <v>0</v>
          </cell>
        </row>
        <row r="3540">
          <cell r="A3540" t="str">
            <v>Craig</v>
          </cell>
          <cell r="C3540" t="str">
            <v>C1</v>
          </cell>
          <cell r="I3540">
            <v>0</v>
          </cell>
        </row>
        <row r="3541">
          <cell r="A3541" t="str">
            <v>Craig</v>
          </cell>
          <cell r="C3541" t="str">
            <v>C1</v>
          </cell>
          <cell r="I3541">
            <v>0</v>
          </cell>
        </row>
        <row r="3542">
          <cell r="A3542" t="str">
            <v>Craig</v>
          </cell>
          <cell r="C3542" t="str">
            <v>C1</v>
          </cell>
          <cell r="I3542">
            <v>0</v>
          </cell>
        </row>
        <row r="3543">
          <cell r="A3543" t="str">
            <v>Craig</v>
          </cell>
          <cell r="C3543" t="str">
            <v>C1</v>
          </cell>
          <cell r="I3543">
            <v>0</v>
          </cell>
        </row>
        <row r="3544">
          <cell r="A3544" t="str">
            <v>Craig</v>
          </cell>
          <cell r="C3544" t="str">
            <v>C1</v>
          </cell>
          <cell r="I3544">
            <v>0</v>
          </cell>
        </row>
        <row r="3545">
          <cell r="A3545" t="str">
            <v>Craig</v>
          </cell>
          <cell r="C3545" t="str">
            <v>C1</v>
          </cell>
          <cell r="I3545">
            <v>2.97</v>
          </cell>
          <cell r="J3545">
            <v>0.01</v>
          </cell>
          <cell r="K3545">
            <v>53.633000000000003</v>
          </cell>
          <cell r="L3545">
            <v>1.4E-2</v>
          </cell>
          <cell r="M3545">
            <v>7.0896000000000002E-4</v>
          </cell>
        </row>
        <row r="3546">
          <cell r="A3546" t="str">
            <v>Craig</v>
          </cell>
          <cell r="C3546" t="str">
            <v>C1</v>
          </cell>
          <cell r="I3546">
            <v>22.15</v>
          </cell>
          <cell r="J3546">
            <v>5.8000000000000003E-2</v>
          </cell>
          <cell r="K3546">
            <v>310.17500000000001</v>
          </cell>
          <cell r="L3546">
            <v>5.6000000000000001E-2</v>
          </cell>
          <cell r="M3546">
            <v>4.7433599999999994E-3</v>
          </cell>
        </row>
        <row r="3547">
          <cell r="A3547" t="str">
            <v>Craig</v>
          </cell>
          <cell r="C3547" t="str">
            <v>C1</v>
          </cell>
          <cell r="I3547">
            <v>23.82</v>
          </cell>
          <cell r="J3547">
            <v>1.8080000000000001</v>
          </cell>
          <cell r="K3547">
            <v>4024.5839999999998</v>
          </cell>
          <cell r="L3547">
            <v>5.1660000000000004</v>
          </cell>
          <cell r="M3547">
            <v>4.1469039999999999E-2</v>
          </cell>
        </row>
        <row r="3548">
          <cell r="A3548" t="str">
            <v>Craig</v>
          </cell>
          <cell r="C3548" t="str">
            <v>C1</v>
          </cell>
          <cell r="I3548">
            <v>24</v>
          </cell>
          <cell r="J3548">
            <v>2.7770000000000001</v>
          </cell>
          <cell r="K3548">
            <v>7444.9</v>
          </cell>
          <cell r="L3548">
            <v>10.304</v>
          </cell>
          <cell r="M3548">
            <v>4.0264299999999996E-2</v>
          </cell>
        </row>
        <row r="3549">
          <cell r="A3549" t="str">
            <v>Craig</v>
          </cell>
          <cell r="C3549" t="str">
            <v>C1</v>
          </cell>
          <cell r="I3549">
            <v>24</v>
          </cell>
          <cell r="J3549">
            <v>0.92600000000000005</v>
          </cell>
          <cell r="K3549">
            <v>5224</v>
          </cell>
          <cell r="L3549">
            <v>5.5229999999999997</v>
          </cell>
          <cell r="M3549">
            <v>9.9775999999999997E-3</v>
          </cell>
        </row>
        <row r="3550">
          <cell r="A3550" t="str">
            <v>Craig</v>
          </cell>
          <cell r="C3550" t="str">
            <v>C1</v>
          </cell>
          <cell r="I3550">
            <v>24</v>
          </cell>
          <cell r="J3550">
            <v>1.1619999999999999</v>
          </cell>
          <cell r="K3550">
            <v>6168</v>
          </cell>
          <cell r="L3550">
            <v>5.9240000000000004</v>
          </cell>
          <cell r="M3550">
            <v>1.9958099999999999E-2</v>
          </cell>
        </row>
        <row r="3551">
          <cell r="A3551" t="str">
            <v>Craig</v>
          </cell>
          <cell r="C3551" t="str">
            <v>C1</v>
          </cell>
          <cell r="I3551">
            <v>24</v>
          </cell>
          <cell r="J3551">
            <v>0.65</v>
          </cell>
          <cell r="K3551">
            <v>4946.7</v>
          </cell>
          <cell r="L3551">
            <v>4.7489999999999997</v>
          </cell>
          <cell r="M3551">
            <v>1.8315600000000001E-2</v>
          </cell>
        </row>
        <row r="3552">
          <cell r="A3552" t="str">
            <v>Craig</v>
          </cell>
          <cell r="C3552" t="str">
            <v>C1</v>
          </cell>
          <cell r="I3552">
            <v>24</v>
          </cell>
          <cell r="J3552">
            <v>0.67</v>
          </cell>
          <cell r="K3552">
            <v>4916.8</v>
          </cell>
          <cell r="L3552">
            <v>4.5620000000000003</v>
          </cell>
          <cell r="M3552">
            <v>1.5873999999999999E-2</v>
          </cell>
        </row>
        <row r="3553">
          <cell r="A3553" t="str">
            <v>Craig</v>
          </cell>
          <cell r="C3553" t="str">
            <v>C1</v>
          </cell>
          <cell r="I3553">
            <v>24</v>
          </cell>
          <cell r="J3553">
            <v>0.48499999999999999</v>
          </cell>
          <cell r="K3553">
            <v>4888.5</v>
          </cell>
          <cell r="L3553">
            <v>4.7510000000000003</v>
          </cell>
          <cell r="M3553">
            <v>1.1668199999999998E-2</v>
          </cell>
        </row>
        <row r="3554">
          <cell r="A3554" t="str">
            <v>Craig</v>
          </cell>
          <cell r="C3554" t="str">
            <v>C1</v>
          </cell>
          <cell r="I3554">
            <v>24</v>
          </cell>
          <cell r="J3554">
            <v>0.53</v>
          </cell>
          <cell r="K3554">
            <v>4919.2</v>
          </cell>
          <cell r="L3554">
            <v>4.8780000000000001</v>
          </cell>
          <cell r="M3554">
            <v>1.19119E-2</v>
          </cell>
        </row>
        <row r="3555">
          <cell r="A3555" t="str">
            <v>Craig</v>
          </cell>
          <cell r="C3555" t="str">
            <v>C1</v>
          </cell>
          <cell r="I3555">
            <v>24</v>
          </cell>
          <cell r="J3555">
            <v>0.629</v>
          </cell>
          <cell r="K3555">
            <v>5088.7</v>
          </cell>
          <cell r="L3555">
            <v>5.2380000000000004</v>
          </cell>
          <cell r="M3555">
            <v>1.4212599999999999E-2</v>
          </cell>
        </row>
        <row r="3556">
          <cell r="A3556" t="str">
            <v>Craig</v>
          </cell>
          <cell r="C3556" t="str">
            <v>C1</v>
          </cell>
          <cell r="I3556">
            <v>24</v>
          </cell>
          <cell r="J3556">
            <v>1.228</v>
          </cell>
          <cell r="K3556">
            <v>5189.8999999999996</v>
          </cell>
          <cell r="L3556">
            <v>6.1689999999999996</v>
          </cell>
          <cell r="M3556">
            <v>1.2432499999999997E-2</v>
          </cell>
        </row>
        <row r="3557">
          <cell r="A3557" t="str">
            <v>Craig</v>
          </cell>
          <cell r="C3557" t="str">
            <v>C1</v>
          </cell>
          <cell r="I3557">
            <v>24</v>
          </cell>
          <cell r="J3557">
            <v>0.78200000000000003</v>
          </cell>
          <cell r="K3557">
            <v>5199.1000000000004</v>
          </cell>
          <cell r="L3557">
            <v>4.7969999999999997</v>
          </cell>
          <cell r="M3557">
            <v>1.1207200000000002E-2</v>
          </cell>
        </row>
        <row r="3558">
          <cell r="A3558" t="str">
            <v>Craig</v>
          </cell>
          <cell r="C3558" t="str">
            <v>C1</v>
          </cell>
          <cell r="I3558">
            <v>24</v>
          </cell>
          <cell r="J3558">
            <v>0.67400000000000004</v>
          </cell>
          <cell r="K3558">
            <v>5003.1000000000004</v>
          </cell>
          <cell r="L3558">
            <v>4.6230000000000002</v>
          </cell>
          <cell r="M3558">
            <v>1.6033699999999998E-2</v>
          </cell>
        </row>
        <row r="3559">
          <cell r="A3559" t="str">
            <v>Craig</v>
          </cell>
          <cell r="C3559" t="str">
            <v>C1</v>
          </cell>
          <cell r="I3559">
            <v>24</v>
          </cell>
          <cell r="J3559">
            <v>0.84099999999999997</v>
          </cell>
          <cell r="K3559">
            <v>4883.2</v>
          </cell>
          <cell r="L3559">
            <v>4.5979999999999999</v>
          </cell>
          <cell r="M3559">
            <v>1.5332200000000001E-2</v>
          </cell>
        </row>
        <row r="3560">
          <cell r="A3560" t="str">
            <v>Craig</v>
          </cell>
          <cell r="C3560" t="str">
            <v>C1</v>
          </cell>
          <cell r="I3560">
            <v>24</v>
          </cell>
          <cell r="J3560">
            <v>0.70399999999999996</v>
          </cell>
          <cell r="K3560">
            <v>4911.8999999999996</v>
          </cell>
          <cell r="L3560">
            <v>4.569</v>
          </cell>
          <cell r="M3560">
            <v>1.4017300000000002E-2</v>
          </cell>
        </row>
        <row r="3561">
          <cell r="A3561" t="str">
            <v>Craig</v>
          </cell>
          <cell r="C3561" t="str">
            <v>C1</v>
          </cell>
          <cell r="I3561">
            <v>24</v>
          </cell>
          <cell r="J3561">
            <v>0.50800000000000001</v>
          </cell>
          <cell r="K3561">
            <v>4994.2</v>
          </cell>
          <cell r="L3561">
            <v>4.7290000000000001</v>
          </cell>
          <cell r="M3561">
            <v>1.5944900000000001E-2</v>
          </cell>
        </row>
        <row r="3562">
          <cell r="A3562" t="str">
            <v>Craig</v>
          </cell>
          <cell r="C3562" t="str">
            <v>C1</v>
          </cell>
          <cell r="I3562">
            <v>23.32</v>
          </cell>
          <cell r="J3562">
            <v>0.48199999999999998</v>
          </cell>
          <cell r="K3562">
            <v>4724.3680000000004</v>
          </cell>
          <cell r="L3562">
            <v>4.8860000000000001</v>
          </cell>
          <cell r="M3562">
            <v>1.5609699999999999E-2</v>
          </cell>
        </row>
        <row r="3563">
          <cell r="A3563" t="str">
            <v>Craig</v>
          </cell>
          <cell r="C3563" t="str">
            <v>C1</v>
          </cell>
          <cell r="I3563">
            <v>0</v>
          </cell>
        </row>
        <row r="3564">
          <cell r="A3564" t="str">
            <v>Craig</v>
          </cell>
          <cell r="C3564" t="str">
            <v>C1</v>
          </cell>
          <cell r="I3564">
            <v>0</v>
          </cell>
        </row>
        <row r="3565">
          <cell r="A3565" t="str">
            <v>Craig</v>
          </cell>
          <cell r="C3565" t="str">
            <v>C1</v>
          </cell>
          <cell r="I3565">
            <v>0</v>
          </cell>
        </row>
        <row r="3566">
          <cell r="A3566" t="str">
            <v>Craig</v>
          </cell>
          <cell r="C3566" t="str">
            <v>C1</v>
          </cell>
          <cell r="I3566">
            <v>0</v>
          </cell>
        </row>
        <row r="3567">
          <cell r="A3567" t="str">
            <v>Craig</v>
          </cell>
          <cell r="C3567" t="str">
            <v>C1</v>
          </cell>
          <cell r="I3567">
            <v>0</v>
          </cell>
        </row>
        <row r="3568">
          <cell r="A3568" t="str">
            <v>Craig</v>
          </cell>
          <cell r="C3568" t="str">
            <v>C1</v>
          </cell>
          <cell r="I3568">
            <v>0</v>
          </cell>
        </row>
        <row r="3569">
          <cell r="A3569" t="str">
            <v>Craig</v>
          </cell>
          <cell r="C3569" t="str">
            <v>C1</v>
          </cell>
          <cell r="I3569">
            <v>0</v>
          </cell>
        </row>
        <row r="3570">
          <cell r="A3570" t="str">
            <v>Craig</v>
          </cell>
          <cell r="C3570" t="str">
            <v>C1</v>
          </cell>
          <cell r="I3570">
            <v>0</v>
          </cell>
        </row>
        <row r="3571">
          <cell r="A3571" t="str">
            <v>Craig</v>
          </cell>
          <cell r="C3571" t="str">
            <v>C1</v>
          </cell>
          <cell r="I3571">
            <v>0</v>
          </cell>
        </row>
        <row r="3572">
          <cell r="A3572" t="str">
            <v>Craig</v>
          </cell>
          <cell r="C3572" t="str">
            <v>C1</v>
          </cell>
          <cell r="I3572">
            <v>0</v>
          </cell>
        </row>
        <row r="3573">
          <cell r="A3573" t="str">
            <v>Craig</v>
          </cell>
          <cell r="C3573" t="str">
            <v>C1</v>
          </cell>
          <cell r="I3573">
            <v>0</v>
          </cell>
        </row>
        <row r="3574">
          <cell r="A3574" t="str">
            <v>Craig</v>
          </cell>
          <cell r="C3574" t="str">
            <v>C1</v>
          </cell>
          <cell r="I3574">
            <v>0</v>
          </cell>
        </row>
        <row r="3575">
          <cell r="A3575" t="str">
            <v>Craig</v>
          </cell>
          <cell r="C3575" t="str">
            <v>C1</v>
          </cell>
          <cell r="I3575">
            <v>0</v>
          </cell>
        </row>
        <row r="3576">
          <cell r="A3576" t="str">
            <v>Craig</v>
          </cell>
          <cell r="C3576" t="str">
            <v>C1</v>
          </cell>
          <cell r="I3576">
            <v>0</v>
          </cell>
        </row>
        <row r="3577">
          <cell r="A3577" t="str">
            <v>Craig</v>
          </cell>
          <cell r="C3577" t="str">
            <v>C1</v>
          </cell>
          <cell r="I3577">
            <v>0</v>
          </cell>
        </row>
        <row r="3578">
          <cell r="A3578" t="str">
            <v>Craig</v>
          </cell>
          <cell r="C3578" t="str">
            <v>C1</v>
          </cell>
          <cell r="I3578">
            <v>0</v>
          </cell>
        </row>
        <row r="3579">
          <cell r="A3579" t="str">
            <v>Craig</v>
          </cell>
          <cell r="C3579" t="str">
            <v>C1</v>
          </cell>
          <cell r="I3579">
            <v>0</v>
          </cell>
        </row>
        <row r="3580">
          <cell r="A3580" t="str">
            <v>Craig</v>
          </cell>
          <cell r="C3580" t="str">
            <v>C1</v>
          </cell>
          <cell r="I3580">
            <v>0</v>
          </cell>
        </row>
        <row r="3581">
          <cell r="A3581" t="str">
            <v>Craig</v>
          </cell>
          <cell r="C3581" t="str">
            <v>C1</v>
          </cell>
          <cell r="I3581">
            <v>0</v>
          </cell>
        </row>
        <row r="3582">
          <cell r="A3582" t="str">
            <v>Craig</v>
          </cell>
          <cell r="C3582" t="str">
            <v>C1</v>
          </cell>
          <cell r="I3582">
            <v>0</v>
          </cell>
        </row>
        <row r="3583">
          <cell r="A3583" t="str">
            <v>Craig</v>
          </cell>
          <cell r="C3583" t="str">
            <v>C1</v>
          </cell>
          <cell r="I3583">
            <v>0</v>
          </cell>
        </row>
        <row r="3584">
          <cell r="A3584" t="str">
            <v>Craig</v>
          </cell>
          <cell r="C3584" t="str">
            <v>C1</v>
          </cell>
          <cell r="I3584">
            <v>0</v>
          </cell>
        </row>
        <row r="3585">
          <cell r="A3585" t="str">
            <v>Craig</v>
          </cell>
          <cell r="C3585" t="str">
            <v>C1</v>
          </cell>
          <cell r="I3585">
            <v>0</v>
          </cell>
        </row>
        <row r="3586">
          <cell r="A3586" t="str">
            <v>Craig</v>
          </cell>
          <cell r="C3586" t="str">
            <v>C1</v>
          </cell>
          <cell r="I3586">
            <v>0</v>
          </cell>
        </row>
        <row r="3587">
          <cell r="A3587" t="str">
            <v>Craig</v>
          </cell>
          <cell r="C3587" t="str">
            <v>C1</v>
          </cell>
          <cell r="I3587">
            <v>0</v>
          </cell>
        </row>
        <row r="3588">
          <cell r="A3588" t="str">
            <v>Craig</v>
          </cell>
          <cell r="C3588" t="str">
            <v>C1</v>
          </cell>
          <cell r="I3588">
            <v>0</v>
          </cell>
        </row>
        <row r="3589">
          <cell r="A3589" t="str">
            <v>Craig</v>
          </cell>
          <cell r="C3589" t="str">
            <v>C1</v>
          </cell>
          <cell r="I3589">
            <v>0</v>
          </cell>
        </row>
        <row r="3590">
          <cell r="A3590" t="str">
            <v>Craig</v>
          </cell>
          <cell r="C3590" t="str">
            <v>C1</v>
          </cell>
          <cell r="I3590">
            <v>0</v>
          </cell>
        </row>
        <row r="3591">
          <cell r="A3591" t="str">
            <v>Craig</v>
          </cell>
          <cell r="C3591" t="str">
            <v>C1</v>
          </cell>
          <cell r="I3591">
            <v>0</v>
          </cell>
        </row>
        <row r="3592">
          <cell r="A3592" t="str">
            <v>Craig</v>
          </cell>
          <cell r="C3592" t="str">
            <v>C1</v>
          </cell>
          <cell r="I3592">
            <v>0</v>
          </cell>
        </row>
        <row r="3593">
          <cell r="A3593" t="str">
            <v>Craig</v>
          </cell>
          <cell r="C3593" t="str">
            <v>C1</v>
          </cell>
          <cell r="I3593">
            <v>0</v>
          </cell>
        </row>
        <row r="3594">
          <cell r="A3594" t="str">
            <v>Craig</v>
          </cell>
          <cell r="C3594" t="str">
            <v>C1</v>
          </cell>
          <cell r="I3594">
            <v>0</v>
          </cell>
        </row>
        <row r="3595">
          <cell r="A3595" t="str">
            <v>Craig</v>
          </cell>
          <cell r="C3595" t="str">
            <v>C1</v>
          </cell>
          <cell r="I3595">
            <v>0</v>
          </cell>
        </row>
        <row r="3596">
          <cell r="A3596" t="str">
            <v>Craig</v>
          </cell>
          <cell r="C3596" t="str">
            <v>C1</v>
          </cell>
          <cell r="I3596">
            <v>0</v>
          </cell>
        </row>
        <row r="3597">
          <cell r="A3597" t="str">
            <v>Craig</v>
          </cell>
          <cell r="C3597" t="str">
            <v>C1</v>
          </cell>
          <cell r="I3597">
            <v>0</v>
          </cell>
        </row>
        <row r="3598">
          <cell r="A3598" t="str">
            <v>Craig</v>
          </cell>
          <cell r="C3598" t="str">
            <v>C1</v>
          </cell>
          <cell r="I3598">
            <v>0</v>
          </cell>
        </row>
        <row r="3599">
          <cell r="A3599" t="str">
            <v>Craig</v>
          </cell>
          <cell r="C3599" t="str">
            <v>C1</v>
          </cell>
          <cell r="I3599">
            <v>0</v>
          </cell>
        </row>
        <row r="3600">
          <cell r="A3600" t="str">
            <v>Craig</v>
          </cell>
          <cell r="C3600" t="str">
            <v>C1</v>
          </cell>
          <cell r="I3600">
            <v>0</v>
          </cell>
        </row>
        <row r="3601">
          <cell r="A3601" t="str">
            <v>Craig</v>
          </cell>
          <cell r="C3601" t="str">
            <v>C1</v>
          </cell>
          <cell r="I3601">
            <v>0</v>
          </cell>
        </row>
        <row r="3602">
          <cell r="A3602" t="str">
            <v>Craig</v>
          </cell>
          <cell r="C3602" t="str">
            <v>C1</v>
          </cell>
          <cell r="I3602">
            <v>0</v>
          </cell>
        </row>
        <row r="3603">
          <cell r="A3603" t="str">
            <v>Craig</v>
          </cell>
          <cell r="C3603" t="str">
            <v>C1</v>
          </cell>
          <cell r="I3603">
            <v>0</v>
          </cell>
        </row>
        <row r="3604">
          <cell r="A3604" t="str">
            <v>Craig</v>
          </cell>
          <cell r="C3604" t="str">
            <v>C1</v>
          </cell>
          <cell r="I3604">
            <v>0</v>
          </cell>
        </row>
        <row r="3605">
          <cell r="A3605" t="str">
            <v>Craig</v>
          </cell>
          <cell r="C3605" t="str">
            <v>C1</v>
          </cell>
          <cell r="I3605">
            <v>0</v>
          </cell>
        </row>
        <row r="3606">
          <cell r="A3606" t="str">
            <v>Craig</v>
          </cell>
          <cell r="C3606" t="str">
            <v>C1</v>
          </cell>
          <cell r="I3606">
            <v>0</v>
          </cell>
        </row>
        <row r="3607">
          <cell r="A3607" t="str">
            <v>Craig</v>
          </cell>
          <cell r="C3607" t="str">
            <v>C1</v>
          </cell>
          <cell r="I3607">
            <v>0</v>
          </cell>
        </row>
        <row r="3608">
          <cell r="A3608" t="str">
            <v>Craig</v>
          </cell>
          <cell r="C3608" t="str">
            <v>C1</v>
          </cell>
          <cell r="I3608">
            <v>0</v>
          </cell>
        </row>
        <row r="3609">
          <cell r="A3609" t="str">
            <v>Craig</v>
          </cell>
          <cell r="C3609" t="str">
            <v>C1</v>
          </cell>
          <cell r="I3609">
            <v>0</v>
          </cell>
        </row>
        <row r="3610">
          <cell r="A3610" t="str">
            <v>Craig</v>
          </cell>
          <cell r="C3610" t="str">
            <v>C1</v>
          </cell>
          <cell r="I3610">
            <v>0</v>
          </cell>
        </row>
        <row r="3611">
          <cell r="A3611" t="str">
            <v>Craig</v>
          </cell>
          <cell r="C3611" t="str">
            <v>C1</v>
          </cell>
          <cell r="I3611">
            <v>0</v>
          </cell>
        </row>
        <row r="3612">
          <cell r="A3612" t="str">
            <v>Craig</v>
          </cell>
          <cell r="C3612" t="str">
            <v>C1</v>
          </cell>
          <cell r="I3612">
            <v>0</v>
          </cell>
        </row>
        <row r="3613">
          <cell r="A3613" t="str">
            <v>Craig</v>
          </cell>
          <cell r="C3613" t="str">
            <v>C1</v>
          </cell>
          <cell r="I3613">
            <v>0</v>
          </cell>
        </row>
        <row r="3614">
          <cell r="A3614" t="str">
            <v>Craig</v>
          </cell>
          <cell r="C3614" t="str">
            <v>C1</v>
          </cell>
          <cell r="I3614">
            <v>0</v>
          </cell>
        </row>
        <row r="3615">
          <cell r="A3615" t="str">
            <v>Craig</v>
          </cell>
          <cell r="C3615" t="str">
            <v>C1</v>
          </cell>
          <cell r="I3615">
            <v>0</v>
          </cell>
        </row>
        <row r="3616">
          <cell r="A3616" t="str">
            <v>Craig</v>
          </cell>
          <cell r="C3616" t="str">
            <v>C1</v>
          </cell>
          <cell r="I3616">
            <v>0</v>
          </cell>
        </row>
        <row r="3617">
          <cell r="A3617" t="str">
            <v>Craig</v>
          </cell>
          <cell r="C3617" t="str">
            <v>C1</v>
          </cell>
          <cell r="I3617">
            <v>0</v>
          </cell>
        </row>
        <row r="3618">
          <cell r="A3618" t="str">
            <v>Craig</v>
          </cell>
          <cell r="C3618" t="str">
            <v>C1</v>
          </cell>
          <cell r="I3618">
            <v>0</v>
          </cell>
        </row>
        <row r="3619">
          <cell r="A3619" t="str">
            <v>Craig</v>
          </cell>
          <cell r="C3619" t="str">
            <v>C1</v>
          </cell>
          <cell r="I3619">
            <v>0</v>
          </cell>
        </row>
        <row r="3620">
          <cell r="A3620" t="str">
            <v>Craig</v>
          </cell>
          <cell r="C3620" t="str">
            <v>C1</v>
          </cell>
          <cell r="I3620">
            <v>0</v>
          </cell>
        </row>
        <row r="3621">
          <cell r="A3621" t="str">
            <v>Craig</v>
          </cell>
          <cell r="C3621" t="str">
            <v>C1</v>
          </cell>
          <cell r="I3621">
            <v>0</v>
          </cell>
        </row>
        <row r="3622">
          <cell r="A3622" t="str">
            <v>Craig</v>
          </cell>
          <cell r="C3622" t="str">
            <v>C1</v>
          </cell>
          <cell r="I3622">
            <v>0</v>
          </cell>
        </row>
        <row r="3623">
          <cell r="A3623" t="str">
            <v>Craig</v>
          </cell>
          <cell r="C3623" t="str">
            <v>C1</v>
          </cell>
          <cell r="I3623">
            <v>0</v>
          </cell>
        </row>
        <row r="3624">
          <cell r="A3624" t="str">
            <v>Craig</v>
          </cell>
          <cell r="C3624" t="str">
            <v>C1</v>
          </cell>
          <cell r="I3624">
            <v>0</v>
          </cell>
        </row>
        <row r="3625">
          <cell r="A3625" t="str">
            <v>Craig</v>
          </cell>
          <cell r="C3625" t="str">
            <v>C1</v>
          </cell>
          <cell r="I3625">
            <v>0</v>
          </cell>
        </row>
        <row r="3626">
          <cell r="A3626" t="str">
            <v>Craig</v>
          </cell>
          <cell r="C3626" t="str">
            <v>C1</v>
          </cell>
          <cell r="I3626">
            <v>0</v>
          </cell>
        </row>
        <row r="3627">
          <cell r="A3627" t="str">
            <v>Craig</v>
          </cell>
          <cell r="C3627" t="str">
            <v>C1</v>
          </cell>
          <cell r="I3627">
            <v>0</v>
          </cell>
        </row>
        <row r="3628">
          <cell r="A3628" t="str">
            <v>Craig</v>
          </cell>
          <cell r="C3628" t="str">
            <v>C1</v>
          </cell>
          <cell r="I3628">
            <v>0</v>
          </cell>
        </row>
      </sheetData>
      <sheetData sheetId="3">
        <row r="2">
          <cell r="A2" t="str">
            <v>F B Culley Generating Station</v>
          </cell>
          <cell r="H2">
            <v>16.210283298699558</v>
          </cell>
        </row>
        <row r="3">
          <cell r="A3" t="str">
            <v>J H Campbell</v>
          </cell>
          <cell r="H3">
            <v>135.02875131729436</v>
          </cell>
        </row>
        <row r="4">
          <cell r="A4" t="str">
            <v>Centralia</v>
          </cell>
          <cell r="H4">
            <v>1.2628460390034526</v>
          </cell>
        </row>
        <row r="5">
          <cell r="H5">
            <v>0.91417443320667979</v>
          </cell>
        </row>
        <row r="6">
          <cell r="A6" t="str">
            <v>R M Schahfer Generating Station</v>
          </cell>
          <cell r="H6">
            <v>61.234704160967524</v>
          </cell>
        </row>
        <row r="7">
          <cell r="A7" t="str">
            <v>Eddystone Generating Station</v>
          </cell>
        </row>
        <row r="8">
          <cell r="H8">
            <v>58.556840132349066</v>
          </cell>
        </row>
        <row r="13">
          <cell r="H13">
            <v>4.9977860277843025</v>
          </cell>
        </row>
      </sheetData>
      <sheetData sheetId="4"/>
      <sheetData sheetId="5">
        <row r="22">
          <cell r="K22">
            <v>624.03045037220841</v>
          </cell>
          <cell r="Q22">
            <v>290798.1898734491</v>
          </cell>
        </row>
        <row r="23">
          <cell r="K23">
            <v>199.64879863013698</v>
          </cell>
          <cell r="Q23">
            <v>51709.038845205476</v>
          </cell>
        </row>
        <row r="24">
          <cell r="K24">
            <v>299.80090136986303</v>
          </cell>
          <cell r="Q24">
            <v>73451.220835616448</v>
          </cell>
        </row>
        <row r="25">
          <cell r="K25">
            <v>363.49200000000002</v>
          </cell>
          <cell r="Q25">
            <v>91599.984000000011</v>
          </cell>
        </row>
        <row r="26">
          <cell r="K26">
            <v>110.76597246494285</v>
          </cell>
          <cell r="Q26">
            <v>50841.581361408767</v>
          </cell>
        </row>
        <row r="28">
          <cell r="K28">
            <v>204.42975616438358</v>
          </cell>
          <cell r="Q28">
            <v>18194.248298630137</v>
          </cell>
        </row>
        <row r="29">
          <cell r="K29">
            <v>25.3752602739726</v>
          </cell>
          <cell r="Q29">
            <v>6394.5655890410953</v>
          </cell>
        </row>
        <row r="31">
          <cell r="K31" t="str">
            <v>Median estimate ($ thousands/DAY)</v>
          </cell>
        </row>
        <row r="32">
          <cell r="U32">
            <v>161.92789466754238</v>
          </cell>
          <cell r="V32">
            <v>29.130243835616426</v>
          </cell>
        </row>
        <row r="33">
          <cell r="U33">
            <v>4.3752602739726001</v>
          </cell>
          <cell r="V33">
            <v>55.031276712328761</v>
          </cell>
        </row>
        <row r="34">
          <cell r="U34">
            <v>53.772976019025862</v>
          </cell>
          <cell r="V34">
            <v>163.97816301369858</v>
          </cell>
        </row>
        <row r="35">
          <cell r="U35">
            <v>81.333846575342477</v>
          </cell>
          <cell r="V35">
            <v>81.33384657534242</v>
          </cell>
        </row>
        <row r="36">
          <cell r="U36">
            <v>156.2321479452055</v>
          </cell>
          <cell r="V36">
            <v>59.244011111111092</v>
          </cell>
        </row>
        <row r="38">
          <cell r="U38">
            <v>80.588457672043432</v>
          </cell>
          <cell r="V38">
            <v>80.588457672043461</v>
          </cell>
        </row>
        <row r="39">
          <cell r="U39">
            <v>242.10462297494814</v>
          </cell>
          <cell r="V39">
            <v>292.32857976477783</v>
          </cell>
        </row>
        <row r="40">
          <cell r="U40">
            <v>780.33520612808047</v>
          </cell>
          <cell r="V40">
            <v>761.63457868491855</v>
          </cell>
        </row>
      </sheetData>
      <sheetData sheetId="6">
        <row r="2">
          <cell r="AK2">
            <v>217479.91301369862</v>
          </cell>
        </row>
        <row r="3">
          <cell r="AK3">
            <v>15513179.446347032</v>
          </cell>
        </row>
      </sheetData>
      <sheetData sheetId="7">
        <row r="1">
          <cell r="A1" t="str">
            <v>F B Culley Generating Station</v>
          </cell>
        </row>
        <row r="20">
          <cell r="A20" t="str">
            <v>J H Campbell</v>
          </cell>
        </row>
        <row r="28">
          <cell r="A28" t="str">
            <v>Centralia</v>
          </cell>
        </row>
        <row r="35">
          <cell r="A35" t="str">
            <v>R M Schahfer Generating Station</v>
          </cell>
        </row>
        <row r="42">
          <cell r="A42" t="str">
            <v>Eddystone Generating Station</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Recovery Filing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Rishab Jagetia" id="{5CB45AEE-5DBA-4626-895A-A8D9DC38F65C}" userId="rjagetia@edf.org" providerId="PeoplePicker"/>
  <person displayName="Ellen Robo" id="{9DCC5588-31C2-4DE6-AE0C-FEABA9441BF7}" userId="S::erobo@edf.org::52a321ca-aaf4-482f-926f-bacb94c69674" providerId="AD"/>
  <person displayName="Grace Hauser" id="{A251E6E6-7854-47AE-BA34-380550256A82}" userId="S::ghauser@edf.org::425e238d-83fb-48f7-87e0-e90d9a72b144" providerId="AD"/>
  <person displayName="Surbhi Sarang" id="{D61C0393-4777-44BC-9BA4-4941AB6F5813}" userId="S::ssarang@edf.org::69151456-80dd-4380-be0a-8353647a1eaf" providerId="AD"/>
  <person displayName="Rishab Jagetia" id="{578171C5-1262-4219-810F-60CB7924F2F2}" userId="S::rjagetia@edf.org::d63a50ad-e575-4200-9bca-0bef313c236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3" dT="2026-05-20T22:51:40.30" personId="{D61C0393-4777-44BC-9BA4-4941AB6F5813}" id="{9C4C0057-A888-4F40-93D5-8FC826A47A43}">
    <text>This is just the majority owner/operator, right?</text>
  </threadedComment>
  <threadedComment ref="A21" dT="2026-05-20T22:44:10.02" personId="{D61C0393-4777-44BC-9BA4-4941AB6F5813}" id="{E3652553-A9CA-4C08-AC1A-08517983617B}">
    <text>This is from EIA? Isn't there more recent information from EIA about fuel usage?</text>
  </threadedComment>
  <threadedComment ref="A25" dT="2026-05-20T23:15:54.88" personId="{D61C0393-4777-44BC-9BA4-4941AB6F5813}" id="{113BD456-C9A3-4AEF-8B3B-8851D388EC9E}">
    <text>For the plants that received 202c orders, I believe we also have the costs to keep them open? Can we add that as a column? or link to the reports we've commissioned?</text>
  </threadedComment>
  <threadedComment ref="A32" dT="2026-05-20T22:45:35.18" personId="{D61C0393-4777-44BC-9BA4-4941AB6F5813}" id="{55FA1D4E-55F0-48C9-9F90-B880EE449555}">
    <text>For this column, it might be useful to provide more of a narrative description/think about how to make this information easily accessible as its own "story" in the data.</text>
  </threadedComment>
  <threadedComment ref="A33" dT="2026-05-20T22:46:40.57" personId="{D61C0393-4777-44BC-9BA4-4941AB6F5813}" id="{7A50EAA3-0A8F-43D7-9563-A679D7A3D50E}">
    <text>For this column, would it make sense to make it N/A or leave blank for plants without a retirement date. For the others, I see lots of unknown, is that because the information is not available or because we haven't looked yet?</text>
  </threadedComment>
  <threadedComment ref="A38" dT="2026-06-01T16:29:13.83" personId="{A251E6E6-7854-47AE-BA34-380550256A82}" id="{8A610D47-DCC6-4D56-A189-353A0A9F683D}">
    <text>@Rishab Jagetia could pull from the Sierra Club resource or grid strategies etc. Add/delete columns as needed. Just an idea</text>
    <mentions>
      <mention mentionpersonId="{5CB45AEE-5DBA-4626-895A-A8D9DC38F65C}" mentionId="{6B31683C-0E1F-4575-9974-17749FD49A1D}" startIndex="0" length="15"/>
    </mentions>
  </threadedComment>
  <threadedComment ref="A47" dT="2026-05-20T22:48:07.07" personId="{D61C0393-4777-44BC-9BA4-4941AB6F5813}" id="{F23E203B-92A8-4BC8-B9F8-3335D7FA17AA}">
    <text>Is this referring to when the exemption was announced?</text>
  </threadedComment>
  <threadedComment ref="A49" dT="2026-05-20T22:54:49.63" personId="{D61C0393-4777-44BC-9BA4-4941AB6F5813}" id="{F32F29B9-2AEE-4CDB-9C83-82C96B730F1A}">
    <text xml:space="preserve">Maybe title this with the name of the specific fund in case we have future other coal slush funds? Funding Notice: Restoring Reliability: Coal Recommissioning and Modernization
</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9-11T13:11:17.67" personId="{9DCC5588-31C2-4DE6-AE0C-FEABA9441BF7}" id="{0DDD299E-D174-450E-B922-199B72831EFA}">
    <text>I am pretty sure you can put a lock on the sheet that stops people from sorting or filtering. But still allows other changes to be made</text>
  </threadedComment>
  <threadedComment ref="BV2" dT="2026-05-20T23:02:37.12" personId="{D61C0393-4777-44BC-9BA4-4941AB6F5813}" id="{222B3F92-538F-463A-9FE8-3D41DFA2DB99}">
    <text>Maybe add a placeholder for power purchase agreements: https://www.whitehouse.gov/presidential-actions/2026/02/strengthening-united-states-national-defense-with-americas-beautiful-clean-coal-power-generation-fleet/ (I think we do not know who was awarded those yet though, right?)</text>
    <extLst>
      <x:ext xmlns:xltc2="http://schemas.microsoft.com/office/spreadsheetml/2020/threadedcomments2" uri="{F7C98A9C-CBB3-438F-8F68-D28B6AF4A901}">
        <xltc2:checksum>3277787425</xltc2:checksum>
        <xltc2:hyperlink startIndex="55" length="159" url="https://www.whitehouse.gov/presidential-actions/2026/02/strengthening-united-states-national-defense-with-americas-beautiful-clean-coal-power-generation-fleet/"/>
      </x:ext>
    </extLst>
  </threadedComment>
  <threadedComment ref="BW2" dT="2026-05-20T23:09:58.54" personId="{D61C0393-4777-44BC-9BA4-4941AB6F5813}" id="{EC86C9AF-AF3A-44B3-BF69-D946C17F582F}">
    <text>Can we also add these projects funded through "energy dominance financing": https://www.energy.gov/edf/edf-projects (I see only 1 potential coal project, linked below)</text>
    <extLst>
      <x:ext xmlns:xltc2="http://schemas.microsoft.com/office/spreadsheetml/2020/threadedcomments2" uri="{F7C98A9C-CBB3-438F-8F68-D28B6AF4A901}">
        <xltc2:checksum>2266395511</xltc2:checksum>
        <xltc2:hyperlink startIndex="76" length="39" url="https://www.energy.gov/edf/edf-projects"/>
      </x:ext>
    </extLst>
  </threadedComment>
  <threadedComment ref="BW2" dT="2026-05-20T23:11:46.38" personId="{D61C0393-4777-44BC-9BA4-4941AB6F5813}" id="{B5310520-B59D-46E3-940A-2B33C9B19851}" parentId="{EC86C9AF-AF3A-44B3-BF69-D946C17F582F}">
    <text>https://www.energy.gov/edf/wabash</text>
  </threadedComment>
  <threadedComment ref="BX2" dT="2026-05-20T23:22:53.66" personId="{D61C0393-4777-44BC-9BA4-4941AB6F5813}" id="{5AEFAFA6-0DAE-47F5-9786-541FF4C83E0B}">
    <text>Can we also add congressional reps/districts?</text>
  </threadedComment>
</ThreadedComments>
</file>

<file path=xl/threadedComments/threadedComment3.xml><?xml version="1.0" encoding="utf-8"?>
<ThreadedComments xmlns="http://schemas.microsoft.com/office/spreadsheetml/2018/threadedcomments" xmlns:x="http://schemas.openxmlformats.org/spreadsheetml/2006/main">
  <threadedComment ref="J28" dT="2026-06-18T13:55:31.21" personId="{578171C5-1262-4219-810F-60CB7924F2F2}" id="{59D12CCC-EE5F-46C3-B3EC-14E40747085C}">
    <text>Technically, we could estimate the net cost also by subtracting Gross Cost - Revenue based on EIA generation data, but I don’t know where to find the revenue numbers for the plant per MWh (233.56/day - (EIA MWh*price for electricity/365 days)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ia.gov/electricity/monthly/" TargetMode="External"/><Relationship Id="rId7" Type="http://schemas.microsoft.com/office/2017/10/relationships/threadedComment" Target="../threadedComments/threadedComment1.xml"/><Relationship Id="rId2" Type="http://schemas.openxmlformats.org/officeDocument/2006/relationships/hyperlink" Target="https://www.energy.gov/hgeo/project-selections-broad-agency-announcement-de-foa-0003605-restoring-reliability-coal" TargetMode="External"/><Relationship Id="rId1" Type="http://schemas.openxmlformats.org/officeDocument/2006/relationships/hyperlink" Target="https://energyinnovation.org/report/the-coal-cost-crossover-3-0/"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hyperlink" Target="https://energyinnovation.org/report/the-coal-cost-crossover-3-0/"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edf.org/media/groups-take-trump-administration-court-over-illegal-craig-coal-plant-extension" TargetMode="Externa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sierraclub.org/sites/default/files/2026-01/burning-money-synapse-report-on-indiana-orders.pdf" TargetMode="External"/><Relationship Id="rId13" Type="http://schemas.openxmlformats.org/officeDocument/2006/relationships/hyperlink" Target="https://www.sierraclub.org/sites/default/files/2026-01/burning-money-synapse-report-on-indiana-orders.pdf" TargetMode="External"/><Relationship Id="rId18" Type="http://schemas.openxmlformats.org/officeDocument/2006/relationships/hyperlink" Target="https://drive.google.com/file/d/1GVSUQJDoGO8mqvBiaGu4ILDsIp_qOfkQ/view" TargetMode="External"/><Relationship Id="rId3" Type="http://schemas.openxmlformats.org/officeDocument/2006/relationships/hyperlink" Target="https://www.sec.gov/Archives/edgar/data/811156/000081115626000024/cms-20260331.htm" TargetMode="External"/><Relationship Id="rId21" Type="http://schemas.openxmlformats.org/officeDocument/2006/relationships/hyperlink" Target="https://www.rtoinsider.com/wp-content/uploads/2026/08/NIPSCO_Transmittal-Letter-202c-Cost-Recovery-final-1.pdf" TargetMode="External"/><Relationship Id="rId7" Type="http://schemas.openxmlformats.org/officeDocument/2006/relationships/hyperlink" Target="https://www.sierraclub.org/sites/default/files/2026-01/burning-money-synapse-report-on-indiana-orders.pdf" TargetMode="External"/><Relationship Id="rId12" Type="http://schemas.openxmlformats.org/officeDocument/2006/relationships/hyperlink" Target="https://www.sierraclub.org/sites/default/files/2026-01/burning-money-synapse-report-on-indiana-orders.pdf" TargetMode="External"/><Relationship Id="rId17" Type="http://schemas.openxmlformats.org/officeDocument/2006/relationships/hyperlink" Target="https://www.sierraclub.org/sites/default/files/2026-06/facility-specific-202c-cost-methodology_2026-06-08.pdf" TargetMode="External"/><Relationship Id="rId25" Type="http://schemas.microsoft.com/office/2017/10/relationships/threadedComment" Target="../threadedComments/threadedComment3.xml"/><Relationship Id="rId2" Type="http://schemas.openxmlformats.org/officeDocument/2006/relationships/hyperlink" Target="https://www.sec.gov/ix?doc=/Archives/edgar/data/0000201533/000081115626000004/cms-20251231.htm" TargetMode="External"/><Relationship Id="rId16" Type="http://schemas.openxmlformats.org/officeDocument/2006/relationships/hyperlink" Target="https://www.sierraclub.org/sites/default/files/2025-08/grid-strategies-report.pdf" TargetMode="External"/><Relationship Id="rId20" Type="http://schemas.openxmlformats.org/officeDocument/2006/relationships/hyperlink" Target="https://www.sierraclub.org/sites/default/files/2026-01/burning-money-synapse-report-on-indiana-orders.pdf" TargetMode="External"/><Relationship Id="rId1" Type="http://schemas.openxmlformats.org/officeDocument/2006/relationships/hyperlink" Target="https://elibrary.ferc.gov/eLibrary/filelist?accession_number=20260123-5236&amp;optimized=false&amp;sid=2e6441f7-8422-4748-a4f6-002b4db2b283" TargetMode="External"/><Relationship Id="rId6" Type="http://schemas.openxmlformats.org/officeDocument/2006/relationships/hyperlink" Target="https://www.sierraclub.org/sites/default/files/2025-08/grid-strategies-report.pdf" TargetMode="External"/><Relationship Id="rId11" Type="http://schemas.openxmlformats.org/officeDocument/2006/relationships/hyperlink" Target="https://www.sierraclub.org/sites/default/files/2026-08/facility-specific-202c-cost-methodology_2026-08-16.pdf" TargetMode="External"/><Relationship Id="rId24" Type="http://schemas.openxmlformats.org/officeDocument/2006/relationships/comments" Target="../comments3.xml"/><Relationship Id="rId5" Type="http://schemas.openxmlformats.org/officeDocument/2006/relationships/hyperlink" Target="https://elibrary.ferc.gov/eLibrary/filelist?accession_number=20260430-5425&amp;optimized=false&amp;sid=59be2029-c5ba-4774-bb80-3e88c8a93930" TargetMode="External"/><Relationship Id="rId15" Type="http://schemas.openxmlformats.org/officeDocument/2006/relationships/hyperlink" Target="https://markets.financialcontent.com/wss/article/gnwcq-2025-1-27-talen-energy-other-parties-reach-reliability-must-run-settlement-agreement-for-brandon-shores-and-ha-wagner-power-plants" TargetMode="External"/><Relationship Id="rId23" Type="http://schemas.openxmlformats.org/officeDocument/2006/relationships/vmlDrawing" Target="../drawings/vmlDrawing3.vml"/><Relationship Id="rId10" Type="http://schemas.openxmlformats.org/officeDocument/2006/relationships/hyperlink" Target="https://www.sierraclub.org/sites/default/files/2025-08/grid-strategies-report.pdf" TargetMode="External"/><Relationship Id="rId19" Type="http://schemas.openxmlformats.org/officeDocument/2006/relationships/hyperlink" Target="https://drive.google.com/file/d/1GVSUQJDoGO8mqvBiaGu4ILDsIp_qOfkQ/view" TargetMode="External"/><Relationship Id="rId4" Type="http://schemas.openxmlformats.org/officeDocument/2006/relationships/hyperlink" Target="https://www.sierraclub.org/sites/default/files/2026-06/facility-specific-202c-cost-methodology_2026-06-08.pdf" TargetMode="External"/><Relationship Id="rId9" Type="http://schemas.openxmlformats.org/officeDocument/2006/relationships/hyperlink" Target="https://www.sec.gov/ix?doc=/Archives/edgar/data/0000201533/000081115626000004/cms-20251231.htm" TargetMode="External"/><Relationship Id="rId14" Type="http://schemas.openxmlformats.org/officeDocument/2006/relationships/hyperlink" Target="https://www.sierraclub.org/sites/default/files/2026-06/facility-specific-202c-cost-methodology_2026-06-08.pdf" TargetMode="External"/><Relationship Id="rId22"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C6DB4-82E7-472F-BB12-F7812E0D45A0}">
  <dimension ref="A1:E61"/>
  <sheetViews>
    <sheetView workbookViewId="0">
      <selection activeCell="E14" sqref="E14"/>
    </sheetView>
  </sheetViews>
  <sheetFormatPr defaultRowHeight="15"/>
  <cols>
    <col min="1" max="1" width="32.5703125" customWidth="1"/>
    <col min="2" max="2" width="45.140625" customWidth="1"/>
    <col min="3" max="3" width="19.5703125" customWidth="1"/>
    <col min="4" max="4" width="22.7109375" customWidth="1"/>
    <col min="5" max="5" width="39.5703125" customWidth="1"/>
  </cols>
  <sheetData>
    <row r="1" spans="1:5">
      <c r="A1" s="119" t="s">
        <v>0</v>
      </c>
      <c r="B1" s="119" t="s">
        <v>1</v>
      </c>
      <c r="C1" s="119" t="s">
        <v>2</v>
      </c>
      <c r="D1" s="119" t="s">
        <v>3</v>
      </c>
      <c r="E1" s="119" t="s">
        <v>4</v>
      </c>
    </row>
    <row r="2" spans="1:5">
      <c r="A2" s="5" t="s">
        <v>5</v>
      </c>
      <c r="B2" t="s">
        <v>6</v>
      </c>
    </row>
    <row r="3" spans="1:5">
      <c r="A3" s="5" t="s">
        <v>7</v>
      </c>
      <c r="B3" t="s">
        <v>6</v>
      </c>
    </row>
    <row r="4" spans="1:5">
      <c r="A4" s="5" t="s">
        <v>8</v>
      </c>
      <c r="B4" t="s">
        <v>6</v>
      </c>
    </row>
    <row r="5" spans="1:5">
      <c r="A5" s="5" t="s">
        <v>9</v>
      </c>
      <c r="B5" t="s">
        <v>10</v>
      </c>
    </row>
    <row r="6" spans="1:5">
      <c r="A6" s="5" t="s">
        <v>11</v>
      </c>
      <c r="B6" t="s">
        <v>10</v>
      </c>
    </row>
    <row r="7" spans="1:5">
      <c r="A7" s="5" t="s">
        <v>12</v>
      </c>
      <c r="B7" t="s">
        <v>10</v>
      </c>
    </row>
    <row r="8" spans="1:5">
      <c r="A8" s="5" t="s">
        <v>13</v>
      </c>
      <c r="B8" t="s">
        <v>6</v>
      </c>
    </row>
    <row r="9" spans="1:5">
      <c r="A9" s="5" t="s">
        <v>14</v>
      </c>
      <c r="B9" t="s">
        <v>6</v>
      </c>
    </row>
    <row r="10" spans="1:5">
      <c r="A10" s="5" t="s">
        <v>15</v>
      </c>
      <c r="B10" t="s">
        <v>6</v>
      </c>
    </row>
    <row r="11" spans="1:5">
      <c r="A11" s="5" t="s">
        <v>16</v>
      </c>
      <c r="B11" t="s">
        <v>6</v>
      </c>
    </row>
    <row r="12" spans="1:5">
      <c r="A12" s="5" t="s">
        <v>17</v>
      </c>
      <c r="B12" t="s">
        <v>6</v>
      </c>
    </row>
    <row r="13" spans="1:5">
      <c r="A13" s="5" t="s">
        <v>18</v>
      </c>
      <c r="B13" t="s">
        <v>6</v>
      </c>
    </row>
    <row r="14" spans="1:5">
      <c r="A14" s="5" t="s">
        <v>19</v>
      </c>
      <c r="B14" t="s">
        <v>6</v>
      </c>
    </row>
    <row r="15" spans="1:5">
      <c r="A15" s="5" t="s">
        <v>20</v>
      </c>
      <c r="B15" t="s">
        <v>6</v>
      </c>
    </row>
    <row r="16" spans="1:5">
      <c r="A16" s="5" t="s">
        <v>21</v>
      </c>
      <c r="B16" t="s">
        <v>6</v>
      </c>
    </row>
    <row r="17" spans="1:5">
      <c r="A17" s="5" t="s">
        <v>22</v>
      </c>
      <c r="B17" t="s">
        <v>6</v>
      </c>
    </row>
    <row r="18" spans="1:5">
      <c r="A18" s="6" t="s">
        <v>23</v>
      </c>
      <c r="B18" t="s">
        <v>24</v>
      </c>
      <c r="C18" s="123" t="s">
        <v>25</v>
      </c>
      <c r="D18" s="124" t="s">
        <v>26</v>
      </c>
    </row>
    <row r="19" spans="1:5">
      <c r="A19" s="5" t="s">
        <v>27</v>
      </c>
      <c r="B19" t="s">
        <v>6</v>
      </c>
    </row>
    <row r="20" spans="1:5">
      <c r="A20" s="5" t="s">
        <v>28</v>
      </c>
      <c r="B20" t="s">
        <v>6</v>
      </c>
    </row>
    <row r="21" spans="1:5">
      <c r="A21" s="5" t="s">
        <v>29</v>
      </c>
      <c r="B21" t="s">
        <v>30</v>
      </c>
    </row>
    <row r="22" spans="1:5">
      <c r="A22" s="7" t="s">
        <v>31</v>
      </c>
      <c r="B22" t="s">
        <v>32</v>
      </c>
      <c r="C22" t="s">
        <v>33</v>
      </c>
    </row>
    <row r="23" spans="1:5">
      <c r="A23" s="7" t="s">
        <v>34</v>
      </c>
    </row>
    <row r="24" spans="1:5">
      <c r="A24" s="7" t="s">
        <v>35</v>
      </c>
    </row>
    <row r="25" spans="1:5">
      <c r="A25" s="7" t="s">
        <v>36</v>
      </c>
    </row>
    <row r="26" spans="1:5">
      <c r="A26" s="7" t="s">
        <v>37</v>
      </c>
      <c r="B26" t="s">
        <v>6</v>
      </c>
    </row>
    <row r="27" spans="1:5" ht="27">
      <c r="A27" s="7" t="s">
        <v>38</v>
      </c>
      <c r="B27" t="s">
        <v>6</v>
      </c>
    </row>
    <row r="28" spans="1:5" ht="27">
      <c r="A28" s="7" t="s">
        <v>39</v>
      </c>
      <c r="B28" t="s">
        <v>6</v>
      </c>
    </row>
    <row r="29" spans="1:5" ht="27">
      <c r="A29" s="7" t="s">
        <v>40</v>
      </c>
      <c r="B29" t="s">
        <v>6</v>
      </c>
    </row>
    <row r="30" spans="1:5">
      <c r="A30" s="8" t="s">
        <v>41</v>
      </c>
      <c r="B30" t="s">
        <v>42</v>
      </c>
      <c r="D30" s="125"/>
      <c r="E30" s="126"/>
    </row>
    <row r="31" spans="1:5">
      <c r="A31" s="8" t="s">
        <v>43</v>
      </c>
      <c r="B31" t="s">
        <v>24</v>
      </c>
      <c r="D31" s="125"/>
      <c r="E31" s="126"/>
    </row>
    <row r="32" spans="1:5">
      <c r="A32" s="9" t="s">
        <v>44</v>
      </c>
      <c r="B32" t="s">
        <v>24</v>
      </c>
      <c r="D32" s="125"/>
      <c r="E32" s="126"/>
    </row>
    <row r="33" spans="1:2">
      <c r="A33" s="9" t="s">
        <v>45</v>
      </c>
    </row>
    <row r="34" spans="1:2">
      <c r="A34" s="10" t="s">
        <v>46</v>
      </c>
    </row>
    <row r="35" spans="1:2">
      <c r="A35" s="10" t="s">
        <v>47</v>
      </c>
    </row>
    <row r="36" spans="1:2">
      <c r="A36" s="10" t="s">
        <v>48</v>
      </c>
    </row>
    <row r="37" spans="1:2">
      <c r="A37" s="10" t="s">
        <v>49</v>
      </c>
    </row>
    <row r="38" spans="1:2">
      <c r="A38" s="11" t="s">
        <v>50</v>
      </c>
      <c r="B38" s="127"/>
    </row>
    <row r="39" spans="1:2">
      <c r="A39" s="11" t="s">
        <v>51</v>
      </c>
      <c r="B39" s="127" t="s">
        <v>52</v>
      </c>
    </row>
    <row r="40" spans="1:2">
      <c r="A40" s="11" t="s">
        <v>53</v>
      </c>
      <c r="B40" s="127" t="s">
        <v>54</v>
      </c>
    </row>
    <row r="41" spans="1:2">
      <c r="A41" s="11" t="s">
        <v>3</v>
      </c>
      <c r="B41" s="128">
        <v>46276</v>
      </c>
    </row>
    <row r="42" spans="1:2">
      <c r="A42" s="12" t="s">
        <v>55</v>
      </c>
    </row>
    <row r="43" spans="1:2">
      <c r="A43" s="12" t="s">
        <v>56</v>
      </c>
    </row>
    <row r="44" spans="1:2">
      <c r="A44" s="12" t="s">
        <v>57</v>
      </c>
    </row>
    <row r="45" spans="1:2">
      <c r="A45" s="13" t="s">
        <v>58</v>
      </c>
      <c r="B45" t="s">
        <v>59</v>
      </c>
    </row>
    <row r="46" spans="1:2">
      <c r="A46" s="13" t="s">
        <v>60</v>
      </c>
      <c r="B46" t="s">
        <v>59</v>
      </c>
    </row>
    <row r="47" spans="1:2">
      <c r="A47" s="13" t="s">
        <v>61</v>
      </c>
      <c r="B47" t="s">
        <v>62</v>
      </c>
    </row>
    <row r="48" spans="1:2">
      <c r="A48" s="13" t="s">
        <v>63</v>
      </c>
    </row>
    <row r="49" spans="1:4">
      <c r="A49" s="14" t="s">
        <v>64</v>
      </c>
      <c r="B49" t="s">
        <v>65</v>
      </c>
      <c r="D49" s="123" t="s">
        <v>66</v>
      </c>
    </row>
    <row r="50" spans="1:4">
      <c r="A50" s="14" t="s">
        <v>67</v>
      </c>
      <c r="B50" t="s">
        <v>65</v>
      </c>
    </row>
    <row r="51" spans="1:4">
      <c r="A51" s="14" t="s">
        <v>68</v>
      </c>
      <c r="B51" t="s">
        <v>65</v>
      </c>
    </row>
    <row r="52" spans="1:4" ht="27">
      <c r="A52" s="15" t="s">
        <v>69</v>
      </c>
      <c r="B52" t="s">
        <v>70</v>
      </c>
    </row>
    <row r="53" spans="1:4" ht="27">
      <c r="A53" s="15" t="s">
        <v>71</v>
      </c>
      <c r="B53" t="s">
        <v>70</v>
      </c>
    </row>
    <row r="54" spans="1:4" ht="27">
      <c r="A54" s="15" t="s">
        <v>72</v>
      </c>
      <c r="B54" t="s">
        <v>70</v>
      </c>
    </row>
    <row r="55" spans="1:4">
      <c r="A55" s="15" t="s">
        <v>73</v>
      </c>
      <c r="B55" t="s">
        <v>70</v>
      </c>
    </row>
    <row r="56" spans="1:4" ht="27">
      <c r="A56" s="12" t="s">
        <v>74</v>
      </c>
      <c r="B56" t="s">
        <v>75</v>
      </c>
      <c r="C56" s="123" t="s">
        <v>76</v>
      </c>
      <c r="D56" s="129">
        <v>44927</v>
      </c>
    </row>
    <row r="57" spans="1:4" ht="27">
      <c r="A57" s="12" t="s">
        <v>77</v>
      </c>
      <c r="B57" t="s">
        <v>75</v>
      </c>
      <c r="C57" s="123" t="s">
        <v>76</v>
      </c>
      <c r="D57" s="129">
        <v>44927</v>
      </c>
    </row>
    <row r="58" spans="1:4" ht="27">
      <c r="A58" s="12" t="s">
        <v>78</v>
      </c>
      <c r="B58" t="s">
        <v>75</v>
      </c>
      <c r="C58" s="123" t="s">
        <v>76</v>
      </c>
      <c r="D58" s="129">
        <v>44927</v>
      </c>
    </row>
    <row r="59" spans="1:4">
      <c r="A59" s="12" t="s">
        <v>79</v>
      </c>
      <c r="B59" t="s">
        <v>75</v>
      </c>
      <c r="C59" s="123" t="s">
        <v>76</v>
      </c>
      <c r="D59" s="129">
        <v>44927</v>
      </c>
    </row>
    <row r="60" spans="1:4">
      <c r="A60" s="12" t="s">
        <v>80</v>
      </c>
      <c r="B60" t="s">
        <v>75</v>
      </c>
      <c r="C60" s="123" t="s">
        <v>76</v>
      </c>
      <c r="D60" s="129">
        <v>44927</v>
      </c>
    </row>
    <row r="61" spans="1:4">
      <c r="A61" s="20" t="s">
        <v>4</v>
      </c>
    </row>
  </sheetData>
  <hyperlinks>
    <hyperlink ref="C56" r:id="rId1" xr:uid="{C596A134-FBE7-4709-A1A6-304A81789329}"/>
    <hyperlink ref="D49" r:id="rId2" xr:uid="{BE092208-4D36-4D74-9F81-D2C6C69313BE}"/>
    <hyperlink ref="C18" r:id="rId3" xr:uid="{324CCC71-033F-4ED5-82E5-921F597CD8CF}"/>
    <hyperlink ref="C57:C60" r:id="rId4" display="https://energyinnovation.org/report/the-coal-cost-crossover-3-0/" xr:uid="{B552C213-BE60-4FB4-A8E1-E62A566D2B59}"/>
  </hyperlinks>
  <pageMargins left="0.7" right="0.7" top="0.75" bottom="0.75" header="0.3" footer="0.3"/>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18A48-EB15-4AAA-A946-26F62ED98406}">
  <dimension ref="A1:BX15"/>
  <sheetViews>
    <sheetView topLeftCell="AB1" workbookViewId="0">
      <selection activeCell="AZ2" sqref="AZ2"/>
    </sheetView>
  </sheetViews>
  <sheetFormatPr defaultRowHeight="15"/>
  <cols>
    <col min="6" max="6" width="18.85546875" customWidth="1"/>
    <col min="24" max="24" width="12.5703125" customWidth="1"/>
    <col min="29" max="29" width="12.42578125" bestFit="1" customWidth="1"/>
    <col min="43" max="43" width="12.5703125" customWidth="1"/>
    <col min="67" max="67" width="16.5703125" customWidth="1"/>
    <col min="68" max="68" width="16" customWidth="1"/>
    <col min="69" max="69" width="17.28515625" customWidth="1"/>
    <col min="70" max="70" width="19.7109375" customWidth="1"/>
    <col min="71" max="71" width="15.7109375" customWidth="1"/>
  </cols>
  <sheetData>
    <row r="1" spans="1:76" s="2" customFormat="1" ht="13.5">
      <c r="A1" s="1" t="s">
        <v>81</v>
      </c>
      <c r="B1" s="1"/>
      <c r="BN1" s="3"/>
      <c r="BO1" s="3"/>
      <c r="BP1" s="3"/>
      <c r="BQ1" s="3"/>
      <c r="BR1" s="4"/>
      <c r="BS1" s="4"/>
    </row>
    <row r="2" spans="1:76" s="20" customFormat="1" ht="101.25" customHeight="1">
      <c r="A2" s="5" t="s">
        <v>5</v>
      </c>
      <c r="B2" s="5" t="s">
        <v>7</v>
      </c>
      <c r="C2" s="5" t="s">
        <v>8</v>
      </c>
      <c r="D2" s="5" t="s">
        <v>9</v>
      </c>
      <c r="E2" s="5" t="s">
        <v>11</v>
      </c>
      <c r="F2" s="5" t="s">
        <v>12</v>
      </c>
      <c r="G2" s="5" t="s">
        <v>13</v>
      </c>
      <c r="H2" s="5" t="s">
        <v>14</v>
      </c>
      <c r="I2" s="5" t="s">
        <v>15</v>
      </c>
      <c r="J2" s="5" t="s">
        <v>16</v>
      </c>
      <c r="K2" s="5" t="s">
        <v>17</v>
      </c>
      <c r="L2" s="5" t="s">
        <v>18</v>
      </c>
      <c r="M2" s="5" t="s">
        <v>19</v>
      </c>
      <c r="N2" s="5" t="s">
        <v>20</v>
      </c>
      <c r="O2" s="5" t="s">
        <v>21</v>
      </c>
      <c r="P2" s="5" t="s">
        <v>22</v>
      </c>
      <c r="Q2" s="6" t="s">
        <v>82</v>
      </c>
      <c r="R2" s="5" t="s">
        <v>28</v>
      </c>
      <c r="S2" s="5" t="s">
        <v>29</v>
      </c>
      <c r="T2" s="7" t="s">
        <v>34</v>
      </c>
      <c r="U2" s="7" t="s">
        <v>35</v>
      </c>
      <c r="V2" s="7" t="s">
        <v>36</v>
      </c>
      <c r="W2" s="7" t="s">
        <v>83</v>
      </c>
      <c r="X2" s="7" t="s">
        <v>84</v>
      </c>
      <c r="Y2" s="7" t="s">
        <v>85</v>
      </c>
      <c r="Z2" s="7" t="s">
        <v>37</v>
      </c>
      <c r="AA2" s="7" t="s">
        <v>86</v>
      </c>
      <c r="AB2" s="7" t="s">
        <v>87</v>
      </c>
      <c r="AC2" s="7" t="s">
        <v>88</v>
      </c>
      <c r="AD2" s="7" t="s">
        <v>89</v>
      </c>
      <c r="AE2" s="7" t="s">
        <v>90</v>
      </c>
      <c r="AF2" s="7" t="s">
        <v>91</v>
      </c>
      <c r="AG2" s="8" t="s">
        <v>41</v>
      </c>
      <c r="AH2" s="8" t="s">
        <v>43</v>
      </c>
      <c r="AI2" s="9" t="s">
        <v>44</v>
      </c>
      <c r="AJ2" s="9" t="s">
        <v>45</v>
      </c>
      <c r="AK2" s="10" t="s">
        <v>46</v>
      </c>
      <c r="AL2" s="10" t="s">
        <v>47</v>
      </c>
      <c r="AM2" s="10" t="s">
        <v>48</v>
      </c>
      <c r="AN2" s="10" t="s">
        <v>49</v>
      </c>
      <c r="AO2" s="11" t="s">
        <v>50</v>
      </c>
      <c r="AP2" s="11" t="s">
        <v>92</v>
      </c>
      <c r="AQ2" s="11" t="s">
        <v>53</v>
      </c>
      <c r="AR2" s="11" t="s">
        <v>3</v>
      </c>
      <c r="AS2" s="12" t="s">
        <v>55</v>
      </c>
      <c r="AT2" s="12" t="s">
        <v>56</v>
      </c>
      <c r="AU2" s="12" t="s">
        <v>57</v>
      </c>
      <c r="AV2" s="13" t="s">
        <v>58</v>
      </c>
      <c r="AW2" s="13" t="s">
        <v>60</v>
      </c>
      <c r="AX2" s="13" t="s">
        <v>61</v>
      </c>
      <c r="AY2" s="13" t="s">
        <v>63</v>
      </c>
      <c r="AZ2" s="14" t="s">
        <v>64</v>
      </c>
      <c r="BA2" s="14" t="s">
        <v>67</v>
      </c>
      <c r="BB2" s="14" t="s">
        <v>68</v>
      </c>
      <c r="BC2" s="15" t="s">
        <v>93</v>
      </c>
      <c r="BD2" s="15" t="s">
        <v>94</v>
      </c>
      <c r="BE2" s="15" t="s">
        <v>95</v>
      </c>
      <c r="BF2" s="15" t="s">
        <v>73</v>
      </c>
      <c r="BG2" s="12" t="s">
        <v>96</v>
      </c>
      <c r="BH2" s="12" t="s">
        <v>97</v>
      </c>
      <c r="BI2" s="12" t="s">
        <v>98</v>
      </c>
      <c r="BJ2" s="12" t="s">
        <v>79</v>
      </c>
      <c r="BK2" s="12" t="s">
        <v>80</v>
      </c>
      <c r="BL2" s="16" t="s">
        <v>99</v>
      </c>
      <c r="BM2" s="16" t="s">
        <v>100</v>
      </c>
      <c r="BN2" s="17" t="s">
        <v>101</v>
      </c>
      <c r="BO2" s="17" t="s">
        <v>102</v>
      </c>
      <c r="BP2" s="17" t="s">
        <v>103</v>
      </c>
      <c r="BQ2" s="17" t="s">
        <v>104</v>
      </c>
      <c r="BR2" s="18" t="s">
        <v>105</v>
      </c>
      <c r="BS2" s="18" t="s">
        <v>106</v>
      </c>
      <c r="BT2" s="19" t="s">
        <v>107</v>
      </c>
      <c r="BU2" s="20" t="s">
        <v>4</v>
      </c>
    </row>
    <row r="3" spans="1:76" s="49" customFormat="1" ht="15.75" thickBot="1">
      <c r="A3" s="21" t="s">
        <v>108</v>
      </c>
      <c r="B3" s="21">
        <v>1012</v>
      </c>
      <c r="C3" s="22">
        <v>2</v>
      </c>
      <c r="D3" s="23" t="s">
        <v>109</v>
      </c>
      <c r="E3" s="23" t="s">
        <v>110</v>
      </c>
      <c r="F3" s="24">
        <v>110071160311</v>
      </c>
      <c r="G3" s="23" t="s">
        <v>111</v>
      </c>
      <c r="H3" s="23" t="s">
        <v>112</v>
      </c>
      <c r="I3" s="25" t="s">
        <v>113</v>
      </c>
      <c r="J3" s="26">
        <v>37.909999999999997</v>
      </c>
      <c r="K3" s="26">
        <v>-87.326700000000002</v>
      </c>
      <c r="L3" s="23" t="s">
        <v>114</v>
      </c>
      <c r="M3" s="23" t="s">
        <v>115</v>
      </c>
      <c r="N3" s="23" t="s">
        <v>116</v>
      </c>
      <c r="O3" s="23"/>
      <c r="P3" s="27">
        <v>24442</v>
      </c>
      <c r="Q3" s="28" t="s">
        <v>117</v>
      </c>
      <c r="R3" s="29">
        <v>100</v>
      </c>
      <c r="S3" s="28" t="s">
        <v>118</v>
      </c>
      <c r="T3" s="30">
        <v>3</v>
      </c>
      <c r="U3" s="31" t="s">
        <v>119</v>
      </c>
      <c r="V3" s="32" t="s">
        <v>120</v>
      </c>
      <c r="W3" s="33">
        <v>46014</v>
      </c>
      <c r="X3" s="33">
        <v>46284</v>
      </c>
      <c r="Y3" s="34">
        <f>X3-W3</f>
        <v>270</v>
      </c>
      <c r="Z3" s="26">
        <f>SUMIFS('[1]Emissions Since First 202c'!$I$2:$I$3445, '[1]Emissions Since First 202c'!$A$2:$A$3445, '[1]All Data'!$A3, '[1]Emissions Since First 202c'!$C$2:$C$3445, '[1]All Data'!$C3)</f>
        <v>1060.6600000000001</v>
      </c>
      <c r="AA3" s="26">
        <f>Z3/24</f>
        <v>44.194166666666668</v>
      </c>
      <c r="AB3" s="26">
        <f>SUMIFS('[1]Emissions Since First 202c'!J$2:J$3445, '[1]Emissions Since First 202c'!$A$2:$A$3445, '[1]All Data'!$A3, '[1]Emissions Since First 202c'!$C$2:$C$3445, '[1]All Data'!$C3)</f>
        <v>63.742999999999995</v>
      </c>
      <c r="AC3" s="26">
        <f>SUMIFS('[1]Emissions Since First 202c'!K$2:K$3445, '[1]Emissions Since First 202c'!$A$2:$A$3445, '[1]All Data'!$A3, '[1]Emissions Since First 202c'!$C$2:$C$3445, '[1]All Data'!$C3)</f>
        <v>72443.409999999989</v>
      </c>
      <c r="AD3" s="26">
        <f>SUMIFS('[1]Emissions Since First 202c'!L$2:L$3445, '[1]Emissions Since First 202c'!$A$2:$A$3445, '[1]All Data'!$A3, '[1]Emissions Since First 202c'!$C$2:$C$3445, '[1]All Data'!$C3)</f>
        <v>48.661000000000001</v>
      </c>
      <c r="AE3" s="26">
        <f>SUMIFS('[1]Emissions Since First 202c'!M$2:M$3445, '[1]Emissions Since First 202c'!$A$2:$A$3445, '[1]All Data'!$A3, '[1]Emissions Since First 202c'!$C$2:$C$3445, '[1]All Data'!$C3)</f>
        <v>0.13538138339999997</v>
      </c>
      <c r="AF3" s="26">
        <f>'[1]Scaling PM25 Emissions'!H2</f>
        <v>16.210283298699558</v>
      </c>
      <c r="AG3" s="35" t="s">
        <v>121</v>
      </c>
      <c r="AH3" s="36" t="s">
        <v>122</v>
      </c>
      <c r="AI3" s="25" t="s">
        <v>123</v>
      </c>
      <c r="AJ3" s="37"/>
      <c r="AK3" s="25" t="s">
        <v>124</v>
      </c>
      <c r="AL3" s="25" t="s">
        <v>125</v>
      </c>
      <c r="AM3" s="25" t="s">
        <v>125</v>
      </c>
      <c r="AN3" s="25" t="s">
        <v>125</v>
      </c>
      <c r="AO3" s="38"/>
      <c r="AP3" s="39">
        <f>'[1]Cost Recovery Filings'!K29</f>
        <v>25.3752602739726</v>
      </c>
      <c r="AQ3" s="40">
        <f>'[1]Cost Recovery Filings'!Q29</f>
        <v>6394.5655890410953</v>
      </c>
      <c r="AR3" s="41">
        <v>46190</v>
      </c>
      <c r="AS3" s="25" t="s">
        <v>124</v>
      </c>
      <c r="AT3" s="25" t="s">
        <v>125</v>
      </c>
      <c r="AU3" s="25" t="s">
        <v>125</v>
      </c>
      <c r="AV3" s="25" t="s">
        <v>124</v>
      </c>
      <c r="AW3" s="25" t="s">
        <v>125</v>
      </c>
      <c r="AX3" s="25" t="s">
        <v>125</v>
      </c>
      <c r="AY3" s="25" t="s">
        <v>125</v>
      </c>
      <c r="AZ3" s="25" t="s">
        <v>124</v>
      </c>
      <c r="BA3" s="25" t="s">
        <v>125</v>
      </c>
      <c r="BB3" s="25" t="s">
        <v>125</v>
      </c>
      <c r="BC3" s="42">
        <v>1702</v>
      </c>
      <c r="BD3" s="25">
        <v>325</v>
      </c>
      <c r="BE3" s="25">
        <v>96</v>
      </c>
      <c r="BF3" s="43" t="s">
        <v>126</v>
      </c>
      <c r="BG3" s="26">
        <v>46.221473000000003</v>
      </c>
      <c r="BH3" s="26">
        <v>22.529126999999999</v>
      </c>
      <c r="BI3" s="32" t="s">
        <v>127</v>
      </c>
      <c r="BJ3" s="44">
        <v>23.692346000000004</v>
      </c>
      <c r="BK3" s="45">
        <v>0.51258310179772948</v>
      </c>
      <c r="BL3" s="46">
        <v>0.61099999999999999</v>
      </c>
      <c r="BM3" s="46">
        <v>1.119</v>
      </c>
      <c r="BN3" s="47">
        <v>2.1560000000000001</v>
      </c>
      <c r="BO3" s="47">
        <v>361.875</v>
      </c>
      <c r="BP3" s="47">
        <v>105.215</v>
      </c>
      <c r="BQ3" s="47">
        <v>51.372999999999998</v>
      </c>
      <c r="BR3" s="48">
        <v>9495290</v>
      </c>
      <c r="BS3" s="48">
        <v>16912343</v>
      </c>
      <c r="BT3" s="45"/>
      <c r="BU3" s="25"/>
    </row>
    <row r="4" spans="1:76" s="49" customFormat="1" ht="13.5">
      <c r="A4" s="278" t="s">
        <v>128</v>
      </c>
      <c r="B4" s="281">
        <v>1710</v>
      </c>
      <c r="C4" s="50">
        <v>1</v>
      </c>
      <c r="D4" s="266" t="s">
        <v>109</v>
      </c>
      <c r="E4" s="266" t="s">
        <v>110</v>
      </c>
      <c r="F4" s="284">
        <v>110000411108</v>
      </c>
      <c r="G4" s="266" t="s">
        <v>111</v>
      </c>
      <c r="H4" s="266" t="s">
        <v>129</v>
      </c>
      <c r="I4" s="266" t="s">
        <v>130</v>
      </c>
      <c r="J4" s="269">
        <v>42.910299999999999</v>
      </c>
      <c r="K4" s="269">
        <v>-86.203599999999994</v>
      </c>
      <c r="L4" s="52" t="s">
        <v>131</v>
      </c>
      <c r="M4" s="52" t="s">
        <v>132</v>
      </c>
      <c r="N4" s="52" t="s">
        <v>116</v>
      </c>
      <c r="O4" s="53"/>
      <c r="P4" s="54">
        <v>22859</v>
      </c>
      <c r="Q4" s="55" t="s">
        <v>117</v>
      </c>
      <c r="R4" s="56">
        <v>265</v>
      </c>
      <c r="S4" s="55" t="s">
        <v>133</v>
      </c>
      <c r="T4" s="272">
        <v>6</v>
      </c>
      <c r="U4" s="275" t="s">
        <v>134</v>
      </c>
      <c r="V4" s="266" t="s">
        <v>135</v>
      </c>
      <c r="W4" s="290">
        <v>45800</v>
      </c>
      <c r="X4" s="290">
        <v>46340</v>
      </c>
      <c r="Y4" s="284">
        <f t="shared" ref="Y4:Y13" si="0">X4-W4</f>
        <v>540</v>
      </c>
      <c r="Z4" s="57">
        <f>SUMIFS('[1]Emissions Since First 202c'!$I$2:$I$3445, '[1]Emissions Since First 202c'!$A$2:$A$3445, '[1]All Data'!$A4, '[1]Emissions Since First 202c'!$C$2:$C$3445, '[1]All Data'!$C4)</f>
        <v>7258.58</v>
      </c>
      <c r="AA4" s="57">
        <f t="shared" ref="AA4:AA13" si="1">Z4/24</f>
        <v>302.44083333333333</v>
      </c>
      <c r="AB4" s="51">
        <f>SUMIFS('[1]Emissions Since First 202c'!J$2:J$3445, '[1]Emissions Since First 202c'!$A$2:$A$3445, '[1]All Data'!$A4, '[1]Emissions Since First 202c'!$C$2:$C$3445, '[1]All Data'!$C4)</f>
        <v>2063.8309999999988</v>
      </c>
      <c r="AC4" s="51">
        <f>SUMIFS('[1]Emissions Since First 202c'!K$2:K$3445, '[1]Emissions Since First 202c'!$A$2:$A$3445, '[1]All Data'!$A4, '[1]Emissions Since First 202c'!$C$2:$C$3445, '[1]All Data'!$C4)</f>
        <v>1615001.9189999993</v>
      </c>
      <c r="AD4" s="51">
        <f>SUMIFS('[1]Emissions Since First 202c'!L$2:L$3445, '[1]Emissions Since First 202c'!$A$2:$A$3445, '[1]All Data'!$A4, '[1]Emissions Since First 202c'!$C$2:$C$3445, '[1]All Data'!$C4)</f>
        <v>1173.6640000000004</v>
      </c>
      <c r="AE4" s="51">
        <f>SUMIFS('[1]Emissions Since First 202c'!M$2:M$3445, '[1]Emissions Since First 202c'!$A$2:$A$3445, '[1]All Data'!$A4, '[1]Emissions Since First 202c'!$C$2:$C$3445, '[1]All Data'!$C4)</f>
        <v>12.971208046000001</v>
      </c>
      <c r="AF4" s="269">
        <f>'[1]Scaling PM25 Emissions'!H3</f>
        <v>135.02875131729436</v>
      </c>
      <c r="AG4" s="58" t="s">
        <v>136</v>
      </c>
      <c r="AH4" s="59" t="s">
        <v>137</v>
      </c>
      <c r="AI4" s="60" t="s">
        <v>138</v>
      </c>
      <c r="AJ4" s="61"/>
      <c r="AK4" s="60" t="s">
        <v>124</v>
      </c>
      <c r="AL4" s="60" t="s">
        <v>125</v>
      </c>
      <c r="AM4" s="60" t="s">
        <v>125</v>
      </c>
      <c r="AN4" s="60" t="s">
        <v>125</v>
      </c>
      <c r="AO4" s="62"/>
      <c r="AP4" s="293">
        <f>'[1]Cost Recovery Filings'!K22</f>
        <v>624.03045037220841</v>
      </c>
      <c r="AQ4" s="293">
        <f>'[1]Cost Recovery Filings'!Q22</f>
        <v>290798.1898734491</v>
      </c>
      <c r="AR4" s="313">
        <v>46190</v>
      </c>
      <c r="AS4" s="266" t="s">
        <v>139</v>
      </c>
      <c r="AT4" s="266" t="s">
        <v>140</v>
      </c>
      <c r="AU4" s="266" t="s">
        <v>141</v>
      </c>
      <c r="AV4" s="60" t="s">
        <v>124</v>
      </c>
      <c r="AW4" s="60" t="s">
        <v>125</v>
      </c>
      <c r="AX4" s="60" t="s">
        <v>125</v>
      </c>
      <c r="AY4" s="60" t="s">
        <v>125</v>
      </c>
      <c r="AZ4" s="60" t="s">
        <v>124</v>
      </c>
      <c r="BA4" s="60" t="s">
        <v>125</v>
      </c>
      <c r="BB4" s="60" t="s">
        <v>125</v>
      </c>
      <c r="BC4" s="287">
        <v>2990</v>
      </c>
      <c r="BD4" s="269">
        <v>498</v>
      </c>
      <c r="BE4" s="269">
        <v>87</v>
      </c>
      <c r="BF4" s="461" t="s">
        <v>142</v>
      </c>
      <c r="BG4" s="269">
        <v>32.033357000000002</v>
      </c>
      <c r="BH4" s="269">
        <v>19.557487999999999</v>
      </c>
      <c r="BI4" s="266" t="s">
        <v>143</v>
      </c>
      <c r="BJ4" s="307">
        <v>12.475869000000003</v>
      </c>
      <c r="BK4" s="310">
        <v>0.38946492557742235</v>
      </c>
      <c r="BL4" s="296">
        <v>25.533000000000001</v>
      </c>
      <c r="BM4" s="296">
        <v>44.738</v>
      </c>
      <c r="BN4" s="296">
        <v>100.715</v>
      </c>
      <c r="BO4" s="296">
        <v>16668.707999999999</v>
      </c>
      <c r="BP4" s="296">
        <v>5714.87</v>
      </c>
      <c r="BQ4" s="296">
        <v>2030.2239999999999</v>
      </c>
      <c r="BR4" s="299">
        <v>400112951</v>
      </c>
      <c r="BS4" s="299">
        <v>680433238</v>
      </c>
      <c r="BT4" s="302" t="s">
        <v>144</v>
      </c>
    </row>
    <row r="5" spans="1:76" s="49" customFormat="1" ht="13.5">
      <c r="A5" s="279"/>
      <c r="B5" s="282"/>
      <c r="C5" s="50">
        <v>2</v>
      </c>
      <c r="D5" s="267"/>
      <c r="E5" s="267"/>
      <c r="F5" s="285"/>
      <c r="G5" s="267"/>
      <c r="H5" s="267"/>
      <c r="I5" s="267"/>
      <c r="J5" s="270"/>
      <c r="K5" s="270"/>
      <c r="L5" s="53" t="s">
        <v>131</v>
      </c>
      <c r="M5" s="53" t="s">
        <v>145</v>
      </c>
      <c r="N5" s="53" t="s">
        <v>116</v>
      </c>
      <c r="O5" s="53"/>
      <c r="P5" s="54">
        <v>24593</v>
      </c>
      <c r="Q5" s="55" t="s">
        <v>117</v>
      </c>
      <c r="R5" s="56">
        <v>385</v>
      </c>
      <c r="S5" s="55" t="s">
        <v>133</v>
      </c>
      <c r="T5" s="273"/>
      <c r="U5" s="276"/>
      <c r="V5" s="267"/>
      <c r="W5" s="291"/>
      <c r="X5" s="291"/>
      <c r="Y5" s="285"/>
      <c r="Z5" s="57">
        <f>SUMIFS('[1]Emissions Since First 202c'!$I$2:$I$3445, '[1]Emissions Since First 202c'!$A$2:$A$3445, '[1]All Data'!$A4, '[1]Emissions Since First 202c'!$C$2:$C$3445, '[1]All Data'!$C5)</f>
        <v>821.87</v>
      </c>
      <c r="AA5" s="57">
        <f t="shared" si="1"/>
        <v>34.244583333333331</v>
      </c>
      <c r="AB5" s="63">
        <f>SUMIFS('[1]Emissions Since First 202c'!J$2:J$3445, '[1]Emissions Since First 202c'!$A$2:$A$3445, '[1]All Data'!$A4, '[1]Emissions Since First 202c'!$C$2:$C$3445, '[1]All Data'!$C5)</f>
        <v>164.63800000000006</v>
      </c>
      <c r="AC5" s="63">
        <f>SUMIFS('[1]Emissions Since First 202c'!K$2:K$3445, '[1]Emissions Since First 202c'!$A$2:$A$3445, '[1]All Data'!$A4, '[1]Emissions Since First 202c'!$C$2:$C$3445, '[1]All Data'!$C5)</f>
        <v>137876.74900000001</v>
      </c>
      <c r="AD5" s="63">
        <f>SUMIFS('[1]Emissions Since First 202c'!L$2:L$3445, '[1]Emissions Since First 202c'!$A$2:$A$3445, '[1]All Data'!$A4, '[1]Emissions Since First 202c'!$C$2:$C$3445, '[1]All Data'!$C5)</f>
        <v>42.970999999999997</v>
      </c>
      <c r="AE5" s="63">
        <f>SUMIFS('[1]Emissions Since First 202c'!M$2:M$3445, '[1]Emissions Since First 202c'!$A$2:$A$3445, '[1]All Data'!$A4, '[1]Emissions Since First 202c'!$C$2:$C$3445, '[1]All Data'!$C5)</f>
        <v>0.90696161539999975</v>
      </c>
      <c r="AF5" s="270"/>
      <c r="AG5" s="64" t="s">
        <v>136</v>
      </c>
      <c r="AH5" s="65" t="s">
        <v>137</v>
      </c>
      <c r="AI5" s="49" t="s">
        <v>138</v>
      </c>
      <c r="AJ5" s="66"/>
      <c r="AK5" s="49" t="s">
        <v>124</v>
      </c>
      <c r="AL5" s="49" t="s">
        <v>125</v>
      </c>
      <c r="AM5" s="49" t="s">
        <v>125</v>
      </c>
      <c r="AN5" s="49" t="s">
        <v>125</v>
      </c>
      <c r="AO5" s="67"/>
      <c r="AP5" s="294"/>
      <c r="AQ5" s="294"/>
      <c r="AR5" s="314"/>
      <c r="AS5" s="267"/>
      <c r="AT5" s="267"/>
      <c r="AU5" s="267"/>
      <c r="AV5" s="49" t="s">
        <v>124</v>
      </c>
      <c r="AW5" s="49" t="s">
        <v>125</v>
      </c>
      <c r="AX5" s="49" t="s">
        <v>125</v>
      </c>
      <c r="AY5" s="49" t="s">
        <v>125</v>
      </c>
      <c r="AZ5" s="49" t="s">
        <v>124</v>
      </c>
      <c r="BA5" s="49" t="s">
        <v>125</v>
      </c>
      <c r="BB5" s="49" t="s">
        <v>125</v>
      </c>
      <c r="BC5" s="288"/>
      <c r="BD5" s="270"/>
      <c r="BE5" s="270"/>
      <c r="BF5" s="461"/>
      <c r="BG5" s="270"/>
      <c r="BH5" s="270"/>
      <c r="BI5" s="267"/>
      <c r="BJ5" s="308"/>
      <c r="BK5" s="311"/>
      <c r="BL5" s="297"/>
      <c r="BM5" s="297"/>
      <c r="BN5" s="297"/>
      <c r="BO5" s="297"/>
      <c r="BP5" s="297"/>
      <c r="BQ5" s="297"/>
      <c r="BR5" s="300"/>
      <c r="BS5" s="300"/>
      <c r="BT5" s="303"/>
    </row>
    <row r="6" spans="1:76" s="49" customFormat="1" ht="14.25" thickBot="1">
      <c r="A6" s="280"/>
      <c r="B6" s="283"/>
      <c r="C6" s="22">
        <v>3</v>
      </c>
      <c r="D6" s="268"/>
      <c r="E6" s="268"/>
      <c r="F6" s="286"/>
      <c r="G6" s="268"/>
      <c r="H6" s="268"/>
      <c r="I6" s="268"/>
      <c r="J6" s="271"/>
      <c r="K6" s="271"/>
      <c r="L6" s="23" t="s">
        <v>146</v>
      </c>
      <c r="M6" s="23" t="s">
        <v>115</v>
      </c>
      <c r="N6" s="23" t="s">
        <v>116</v>
      </c>
      <c r="O6" s="23"/>
      <c r="P6" s="27">
        <v>29373</v>
      </c>
      <c r="Q6" s="28" t="s">
        <v>117</v>
      </c>
      <c r="R6" s="29">
        <v>871</v>
      </c>
      <c r="S6" s="28" t="s">
        <v>133</v>
      </c>
      <c r="T6" s="274"/>
      <c r="U6" s="277"/>
      <c r="V6" s="268"/>
      <c r="W6" s="292"/>
      <c r="X6" s="292"/>
      <c r="Y6" s="286"/>
      <c r="Z6" s="68">
        <f>SUMIFS('[1]Emissions Since First 202c'!$I$2:$I$3445, '[1]Emissions Since First 202c'!$A$2:$A$3445, '[1]All Data'!$A4, '[1]Emissions Since First 202c'!$C$2:$C$3445, '[1]All Data'!$C6)</f>
        <v>6867.76</v>
      </c>
      <c r="AA6" s="68">
        <f t="shared" si="1"/>
        <v>286.15666666666669</v>
      </c>
      <c r="AB6" s="26">
        <f>SUMIFS('[1]Emissions Since First 202c'!J$2:J$3445, '[1]Emissions Since First 202c'!$A$2:$A$3445, '[1]All Data'!$A4, '[1]Emissions Since First 202c'!$C$2:$C$3445, '[1]All Data'!$C6)</f>
        <v>1226.3019999999999</v>
      </c>
      <c r="AC6" s="26">
        <f>SUMIFS('[1]Emissions Since First 202c'!K$2:K$3445, '[1]Emissions Since First 202c'!$A$2:$A$3445, '[1]All Data'!$A4, '[1]Emissions Since First 202c'!$C$2:$C$3445, '[1]All Data'!$C6)</f>
        <v>4919100.2889999999</v>
      </c>
      <c r="AD6" s="26">
        <f>SUMIFS('[1]Emissions Since First 202c'!L$2:L$3445, '[1]Emissions Since First 202c'!$A$2:$A$3445, '[1]All Data'!$A4, '[1]Emissions Since First 202c'!$C$2:$C$3445, '[1]All Data'!$C6)</f>
        <v>1241.9099999999999</v>
      </c>
      <c r="AE6" s="26">
        <f>SUMIFS('[1]Emissions Since First 202c'!M$2:M$3445, '[1]Emissions Since First 202c'!$A$2:$A$3445, '[1]All Data'!$A4, '[1]Emissions Since First 202c'!$C$2:$C$3445, '[1]All Data'!$C6)</f>
        <v>41.747688880999974</v>
      </c>
      <c r="AF6" s="271"/>
      <c r="AG6" s="35" t="s">
        <v>136</v>
      </c>
      <c r="AH6" s="36" t="s">
        <v>137</v>
      </c>
      <c r="AI6" s="25" t="s">
        <v>138</v>
      </c>
      <c r="AJ6" s="37"/>
      <c r="AK6" s="25" t="s">
        <v>124</v>
      </c>
      <c r="AL6" s="25" t="s">
        <v>125</v>
      </c>
      <c r="AM6" s="25" t="s">
        <v>125</v>
      </c>
      <c r="AN6" s="25" t="s">
        <v>125</v>
      </c>
      <c r="AO6" s="38"/>
      <c r="AP6" s="295"/>
      <c r="AQ6" s="295"/>
      <c r="AR6" s="315"/>
      <c r="AS6" s="268"/>
      <c r="AT6" s="268"/>
      <c r="AU6" s="268"/>
      <c r="AV6" s="25" t="s">
        <v>124</v>
      </c>
      <c r="AW6" s="25" t="s">
        <v>125</v>
      </c>
      <c r="AX6" s="25" t="s">
        <v>125</v>
      </c>
      <c r="AY6" s="25" t="s">
        <v>125</v>
      </c>
      <c r="AZ6" s="25" t="s">
        <v>124</v>
      </c>
      <c r="BA6" s="25" t="s">
        <v>125</v>
      </c>
      <c r="BB6" s="25" t="s">
        <v>125</v>
      </c>
      <c r="BC6" s="289"/>
      <c r="BD6" s="271"/>
      <c r="BE6" s="271"/>
      <c r="BF6" s="462"/>
      <c r="BG6" s="271"/>
      <c r="BH6" s="271"/>
      <c r="BI6" s="268"/>
      <c r="BJ6" s="309"/>
      <c r="BK6" s="312"/>
      <c r="BL6" s="298"/>
      <c r="BM6" s="298"/>
      <c r="BN6" s="298"/>
      <c r="BO6" s="298"/>
      <c r="BP6" s="298"/>
      <c r="BQ6" s="298"/>
      <c r="BR6" s="301"/>
      <c r="BS6" s="301"/>
      <c r="BT6" s="304"/>
      <c r="BU6" s="25"/>
    </row>
    <row r="7" spans="1:76" s="25" customFormat="1" ht="15.75" customHeight="1" thickBot="1">
      <c r="A7" s="21" t="s">
        <v>147</v>
      </c>
      <c r="B7" s="71">
        <v>3845</v>
      </c>
      <c r="C7" s="22" t="s">
        <v>148</v>
      </c>
      <c r="D7" s="23" t="s">
        <v>149</v>
      </c>
      <c r="E7" s="23" t="s">
        <v>150</v>
      </c>
      <c r="F7" s="72">
        <v>110000490665</v>
      </c>
      <c r="G7" s="23" t="s">
        <v>151</v>
      </c>
      <c r="H7" s="23" t="s">
        <v>152</v>
      </c>
      <c r="I7" s="25" t="s">
        <v>153</v>
      </c>
      <c r="J7" s="26">
        <v>46.755899999999997</v>
      </c>
      <c r="K7" s="26">
        <v>-122.8578</v>
      </c>
      <c r="L7" s="23" t="s">
        <v>154</v>
      </c>
      <c r="M7" s="23" t="s">
        <v>132</v>
      </c>
      <c r="N7" s="23" t="s">
        <v>116</v>
      </c>
      <c r="O7" s="23"/>
      <c r="P7" s="27">
        <v>26856</v>
      </c>
      <c r="Q7" s="28" t="s">
        <v>117</v>
      </c>
      <c r="R7" s="29">
        <v>730</v>
      </c>
      <c r="S7" s="28" t="s">
        <v>155</v>
      </c>
      <c r="T7" s="30">
        <v>4</v>
      </c>
      <c r="U7" s="31" t="s">
        <v>156</v>
      </c>
      <c r="V7" s="32" t="s">
        <v>157</v>
      </c>
      <c r="W7" s="33">
        <v>46007</v>
      </c>
      <c r="X7" s="33">
        <v>46367</v>
      </c>
      <c r="Y7" s="34">
        <f t="shared" si="0"/>
        <v>360</v>
      </c>
      <c r="Z7" s="73">
        <f>SUMIFS('[1]Emissions Since First 202c'!$I$2:$I$3445, '[1]Emissions Since First 202c'!$A$2:$A$3445, '[1]All Data'!$A7, '[1]Emissions Since First 202c'!$C$2:$C$3445, '[1]All Data'!$C7)</f>
        <v>72.33</v>
      </c>
      <c r="AA7" s="73">
        <f t="shared" si="1"/>
        <v>3.0137499999999999</v>
      </c>
      <c r="AB7" s="26">
        <f>SUMIFS('[1]Emissions Since First 202c'!J$2:J$3445, '[1]Emissions Since First 202c'!$A$2:$A$3445, '[1]All Data'!$A7, '[1]Emissions Since First 202c'!$C$2:$C$3445, '[1]All Data'!$C7)</f>
        <v>5.0070000000000006</v>
      </c>
      <c r="AC7" s="26">
        <f>SUMIFS('[1]Emissions Since First 202c'!K$2:K$3445, '[1]Emissions Since First 202c'!$A$2:$A$3445, '[1]All Data'!$A7, '[1]Emissions Since First 202c'!$C$2:$C$3445, '[1]All Data'!$C7)</f>
        <v>30943.657999999999</v>
      </c>
      <c r="AD7" s="26">
        <f>SUMIFS('[1]Emissions Since First 202c'!L$2:L$3445, '[1]Emissions Since First 202c'!$A$2:$A$3445, '[1]All Data'!$A7, '[1]Emissions Since First 202c'!$C$2:$C$3445, '[1]All Data'!$C7)</f>
        <v>22.998999999999999</v>
      </c>
      <c r="AE7" s="26">
        <f>SUMIFS('[1]Emissions Since First 202c'!M$2:M$3445, '[1]Emissions Since First 202c'!$A$2:$A$3445, '[1]All Data'!$A7, '[1]Emissions Since First 202c'!$C$2:$C$3445, '[1]All Data'!$C7)</f>
        <v>0</v>
      </c>
      <c r="AF7" s="26">
        <f>'[1]Scaling PM25 Emissions'!H4</f>
        <v>1.2628460390034526</v>
      </c>
      <c r="AG7" s="35" t="s">
        <v>121</v>
      </c>
      <c r="AH7" s="74"/>
      <c r="AI7" s="25" t="s">
        <v>123</v>
      </c>
      <c r="AJ7" s="37"/>
      <c r="AK7" s="25" t="s">
        <v>124</v>
      </c>
      <c r="AL7" s="25" t="s">
        <v>125</v>
      </c>
      <c r="AM7" s="25" t="s">
        <v>125</v>
      </c>
      <c r="AN7" s="25" t="s">
        <v>125</v>
      </c>
      <c r="AP7" s="75">
        <f>'[1]Cost Recovery Filings'!K23</f>
        <v>199.64879863013698</v>
      </c>
      <c r="AQ7" s="76">
        <f>'[1]Cost Recovery Filings'!Q23</f>
        <v>51709.038845205476</v>
      </c>
      <c r="AR7" s="41">
        <v>46190</v>
      </c>
      <c r="AS7" s="32" t="s">
        <v>124</v>
      </c>
      <c r="AT7" s="32" t="s">
        <v>125</v>
      </c>
      <c r="AU7" s="32" t="s">
        <v>125</v>
      </c>
      <c r="AV7" s="25" t="s">
        <v>124</v>
      </c>
      <c r="AW7" s="25" t="s">
        <v>125</v>
      </c>
      <c r="AX7" s="25" t="s">
        <v>125</v>
      </c>
      <c r="AY7" s="25" t="s">
        <v>125</v>
      </c>
      <c r="AZ7" s="25" t="s">
        <v>124</v>
      </c>
      <c r="BA7" s="25" t="s">
        <v>125</v>
      </c>
      <c r="BB7" s="25" t="s">
        <v>125</v>
      </c>
      <c r="BC7" s="69">
        <v>1998</v>
      </c>
      <c r="BD7" s="26">
        <v>449</v>
      </c>
      <c r="BE7" s="26">
        <v>132</v>
      </c>
      <c r="BF7" s="43" t="s">
        <v>158</v>
      </c>
      <c r="BG7" s="70">
        <v>36.527701</v>
      </c>
      <c r="BH7" s="77">
        <v>22.963681999999999</v>
      </c>
      <c r="BI7" s="32" t="s">
        <v>143</v>
      </c>
      <c r="BJ7" s="70">
        <v>13.564019000000002</v>
      </c>
      <c r="BK7" s="78">
        <v>0.37133514096603021</v>
      </c>
      <c r="BL7" s="79">
        <v>5.7000000000000002E-2</v>
      </c>
      <c r="BM7" s="79">
        <v>5.8999999999999997E-2</v>
      </c>
      <c r="BN7" s="79">
        <v>0.45200000000000001</v>
      </c>
      <c r="BO7" s="79">
        <v>68.295000000000002</v>
      </c>
      <c r="BP7" s="79">
        <v>41.201999999999998</v>
      </c>
      <c r="BQ7" s="79">
        <v>0.4</v>
      </c>
      <c r="BR7" s="80">
        <v>962261</v>
      </c>
      <c r="BS7" s="80">
        <v>993453</v>
      </c>
      <c r="BT7" s="81" t="s">
        <v>159</v>
      </c>
    </row>
    <row r="8" spans="1:76" s="87" customFormat="1" ht="15.75" customHeight="1" thickBot="1">
      <c r="A8" s="82" t="s">
        <v>160</v>
      </c>
      <c r="B8" s="83">
        <v>6021</v>
      </c>
      <c r="C8" s="84" t="s">
        <v>161</v>
      </c>
      <c r="D8" s="85" t="s">
        <v>149</v>
      </c>
      <c r="E8" s="85" t="s">
        <v>162</v>
      </c>
      <c r="F8" s="86">
        <v>110041086393</v>
      </c>
      <c r="G8" s="85" t="s">
        <v>151</v>
      </c>
      <c r="H8" s="85" t="s">
        <v>163</v>
      </c>
      <c r="I8" s="87" t="s">
        <v>164</v>
      </c>
      <c r="J8" s="88">
        <v>40.462699999999998</v>
      </c>
      <c r="K8" s="88">
        <v>-107.5912</v>
      </c>
      <c r="L8" s="85" t="s">
        <v>165</v>
      </c>
      <c r="M8" s="85" t="s">
        <v>115</v>
      </c>
      <c r="N8" s="85" t="s">
        <v>116</v>
      </c>
      <c r="O8" s="85" t="s">
        <v>166</v>
      </c>
      <c r="P8" s="89">
        <v>29403</v>
      </c>
      <c r="Q8" s="90" t="s">
        <v>167</v>
      </c>
      <c r="R8" s="91">
        <v>446</v>
      </c>
      <c r="S8" s="90" t="s">
        <v>168</v>
      </c>
      <c r="T8" s="92">
        <v>3</v>
      </c>
      <c r="U8" s="93" t="s">
        <v>169</v>
      </c>
      <c r="V8" s="94" t="s">
        <v>170</v>
      </c>
      <c r="W8" s="95">
        <v>46021</v>
      </c>
      <c r="X8" s="95">
        <v>46291</v>
      </c>
      <c r="Y8" s="96">
        <f t="shared" si="0"/>
        <v>270</v>
      </c>
      <c r="Z8" s="73">
        <f>SUMIFS('[1]Emissions Since First 202c'!$I$2:$I$3628, '[1]Emissions Since First 202c'!$A$2:$A$3628, '[1]All Data'!$A8, '[1]Emissions Since First 202c'!$C$2:$C$3628, '[1]All Data'!$C8)</f>
        <v>408.26</v>
      </c>
      <c r="AA8" s="73">
        <f t="shared" si="1"/>
        <v>17.010833333333334</v>
      </c>
      <c r="AB8" s="88">
        <f>SUMIFS('[1]Emissions Since First 202c'!J$2:J$3628, '[1]Emissions Since First 202c'!$A$2:$A$3628, '[1]All Data'!$A8, '[1]Emissions Since First 202c'!$C$2:$C$3628, '[1]All Data'!$C8)</f>
        <v>14.923999999999999</v>
      </c>
      <c r="AC8" s="88">
        <f>SUMIFS('[1]Emissions Since First 202c'!K$2:K$3628, '[1]Emissions Since First 202c'!$A$2:$A$3628, '[1]All Data'!$A8, '[1]Emissions Since First 202c'!$C$2:$C$3628, '[1]All Data'!$C8)</f>
        <v>82890.959999999992</v>
      </c>
      <c r="AD8" s="88">
        <f>SUMIFS('[1]Emissions Since First 202c'!L$2:L$3628, '[1]Emissions Since First 202c'!$A$2:$A$3628, '[1]All Data'!$A8, '[1]Emissions Since First 202c'!$C$2:$C$3628, '[1]All Data'!$C8)</f>
        <v>85.535999999999987</v>
      </c>
      <c r="AE8" s="88">
        <f>SUMIFS('[1]Emissions Since First 202c'!M$2:M$3628, '[1]Emissions Since First 202c'!$A$2:$A$3628, '[1]All Data'!$A8, '[1]Emissions Since First 202c'!$C$2:$C$3628, '[1]All Data'!$C8)</f>
        <v>0.28968115999999994</v>
      </c>
      <c r="AF8" s="88">
        <f>'[1]Scaling PM25 Emissions'!H5</f>
        <v>0.91417443320667979</v>
      </c>
      <c r="AG8" s="97" t="s">
        <v>171</v>
      </c>
      <c r="AH8" s="98" t="s">
        <v>122</v>
      </c>
      <c r="AI8" s="87" t="s">
        <v>172</v>
      </c>
      <c r="AK8" s="87" t="s">
        <v>124</v>
      </c>
      <c r="AL8" s="87" t="s">
        <v>125</v>
      </c>
      <c r="AM8" s="87" t="s">
        <v>125</v>
      </c>
      <c r="AN8" s="87" t="s">
        <v>125</v>
      </c>
      <c r="AP8" s="99">
        <f>'[1]Cost Recovery Filings'!K24</f>
        <v>299.80090136986303</v>
      </c>
      <c r="AQ8" s="100">
        <f>'[1]Cost Recovery Filings'!Q24</f>
        <v>73451.220835616448</v>
      </c>
      <c r="AR8" s="95">
        <v>46190</v>
      </c>
      <c r="AS8" s="94" t="s">
        <v>124</v>
      </c>
      <c r="AT8" s="94" t="s">
        <v>125</v>
      </c>
      <c r="AU8" s="94" t="s">
        <v>125</v>
      </c>
      <c r="AV8" s="87" t="s">
        <v>139</v>
      </c>
      <c r="AW8" s="87" t="s">
        <v>173</v>
      </c>
      <c r="AX8" s="87" t="s">
        <v>174</v>
      </c>
      <c r="AY8" s="101" t="s">
        <v>175</v>
      </c>
      <c r="AZ8" s="87" t="s">
        <v>124</v>
      </c>
      <c r="BA8" s="87" t="s">
        <v>125</v>
      </c>
      <c r="BB8" s="87" t="s">
        <v>125</v>
      </c>
      <c r="BC8" s="88">
        <v>199</v>
      </c>
      <c r="BD8" s="88">
        <v>37</v>
      </c>
      <c r="BE8" s="88">
        <v>12</v>
      </c>
      <c r="BF8" s="43" t="s">
        <v>176</v>
      </c>
      <c r="BG8" s="88">
        <v>28.453410000000002</v>
      </c>
      <c r="BH8" s="88">
        <v>17.536434</v>
      </c>
      <c r="BI8" s="94" t="s">
        <v>127</v>
      </c>
      <c r="BJ8" s="102">
        <v>10.916976000000002</v>
      </c>
      <c r="BK8" s="103">
        <v>0.38367900367653651</v>
      </c>
      <c r="BL8" s="104">
        <v>0.13500000000000001</v>
      </c>
      <c r="BM8" s="104">
        <v>0.17599999999999999</v>
      </c>
      <c r="BN8" s="104">
        <v>0.85699999999999998</v>
      </c>
      <c r="BO8" s="104">
        <v>131.06700000000001</v>
      </c>
      <c r="BP8" s="104">
        <v>69.870999999999995</v>
      </c>
      <c r="BQ8" s="104">
        <v>4.8719999999999999</v>
      </c>
      <c r="BR8" s="105">
        <v>2216256</v>
      </c>
      <c r="BS8" s="105">
        <v>2812727</v>
      </c>
      <c r="BT8" s="106" t="s">
        <v>177</v>
      </c>
    </row>
    <row r="9" spans="1:76" s="49" customFormat="1" ht="15" customHeight="1">
      <c r="A9" s="278" t="s">
        <v>178</v>
      </c>
      <c r="B9" s="281">
        <v>6085</v>
      </c>
      <c r="C9" s="50">
        <v>17</v>
      </c>
      <c r="D9" s="266" t="s">
        <v>109</v>
      </c>
      <c r="E9" s="266" t="s">
        <v>110</v>
      </c>
      <c r="F9" s="305">
        <v>110000493706</v>
      </c>
      <c r="G9" s="266" t="s">
        <v>111</v>
      </c>
      <c r="H9" s="266" t="s">
        <v>179</v>
      </c>
      <c r="I9" s="266" t="s">
        <v>113</v>
      </c>
      <c r="J9" s="269">
        <v>41.217500000000001</v>
      </c>
      <c r="K9" s="269">
        <v>-87.023899999999998</v>
      </c>
      <c r="L9" s="53" t="s">
        <v>180</v>
      </c>
      <c r="M9" s="53" t="s">
        <v>132</v>
      </c>
      <c r="N9" s="53" t="s">
        <v>116</v>
      </c>
      <c r="O9" s="53"/>
      <c r="P9" s="54">
        <v>30434</v>
      </c>
      <c r="Q9" s="55" t="s">
        <v>117</v>
      </c>
      <c r="R9" s="56">
        <v>423.5</v>
      </c>
      <c r="S9" s="55" t="s">
        <v>118</v>
      </c>
      <c r="T9" s="272">
        <v>3</v>
      </c>
      <c r="U9" s="275" t="s">
        <v>181</v>
      </c>
      <c r="V9" s="266" t="s">
        <v>120</v>
      </c>
      <c r="W9" s="290">
        <v>46014</v>
      </c>
      <c r="X9" s="290">
        <v>46284</v>
      </c>
      <c r="Y9" s="284">
        <f t="shared" si="0"/>
        <v>270</v>
      </c>
      <c r="Z9" s="57">
        <f>SUMIFS('[1]Emissions Since First 202c'!$I$2:$I$3445, '[1]Emissions Since First 202c'!$A$2:$A$3445, '[1]All Data'!$A9, '[1]Emissions Since First 202c'!$C$2:$C$3445, '[1]All Data'!$C9)</f>
        <v>1543.99</v>
      </c>
      <c r="AA9" s="57">
        <f t="shared" si="1"/>
        <v>64.332916666666662</v>
      </c>
      <c r="AB9" s="63">
        <f>SUMIFS('[1]Emissions Since First 202c'!J$2:J$3445, '[1]Emissions Since First 202c'!$A$2:$A$3445, '[1]All Data'!$A9, '[1]Emissions Since First 202c'!$C$2:$C$3445, '[1]All Data'!$C9)</f>
        <v>93.23299999999999</v>
      </c>
      <c r="AC9" s="63">
        <f>SUMIFS('[1]Emissions Since First 202c'!K$2:K$3445, '[1]Emissions Since First 202c'!$A$2:$A$3445, '[1]All Data'!$A9, '[1]Emissions Since First 202c'!$C$2:$C$3445, '[1]All Data'!$C9)</f>
        <v>413825.14399999997</v>
      </c>
      <c r="AD9" s="63">
        <f>SUMIFS('[1]Emissions Since First 202c'!L$2:L$3445, '[1]Emissions Since First 202c'!$A$2:$A$3445, '[1]All Data'!$A9, '[1]Emissions Since First 202c'!$C$2:$C$3445, '[1]All Data'!$C9)</f>
        <v>323.23800000000006</v>
      </c>
      <c r="AE9" s="63">
        <f>SUMIFS('[1]Emissions Since First 202c'!M$2:M$3445, '[1]Emissions Since First 202c'!$A$2:$A$3445, '[1]All Data'!$A9, '[1]Emissions Since First 202c'!$C$2:$C$3445, '[1]All Data'!$C9)</f>
        <v>0</v>
      </c>
      <c r="AF9" s="269">
        <f>'[1]Scaling PM25 Emissions'!H6</f>
        <v>61.234704160967524</v>
      </c>
      <c r="AG9" s="64" t="s">
        <v>182</v>
      </c>
      <c r="AH9" s="65" t="s">
        <v>122</v>
      </c>
      <c r="AI9" s="49" t="s">
        <v>123</v>
      </c>
      <c r="AJ9" s="66"/>
      <c r="AK9" s="49" t="s">
        <v>124</v>
      </c>
      <c r="AL9" s="49" t="s">
        <v>125</v>
      </c>
      <c r="AM9" s="49" t="s">
        <v>125</v>
      </c>
      <c r="AN9" s="49" t="s">
        <v>125</v>
      </c>
      <c r="AP9" s="326">
        <f>'[1]Cost Recovery Filings'!K25</f>
        <v>363.49200000000002</v>
      </c>
      <c r="AQ9" s="328">
        <f>'[1]Cost Recovery Filings'!Q25</f>
        <v>91599.984000000011</v>
      </c>
      <c r="AR9" s="313">
        <v>46190</v>
      </c>
      <c r="AS9" s="266" t="s">
        <v>124</v>
      </c>
      <c r="AT9" s="266" t="s">
        <v>125</v>
      </c>
      <c r="AU9" s="266" t="s">
        <v>125</v>
      </c>
      <c r="AV9" s="49" t="s">
        <v>124</v>
      </c>
      <c r="AW9" s="49" t="s">
        <v>125</v>
      </c>
      <c r="AX9" s="49" t="s">
        <v>125</v>
      </c>
      <c r="AY9" s="49" t="s">
        <v>125</v>
      </c>
      <c r="AZ9" s="49" t="s">
        <v>124</v>
      </c>
      <c r="BA9" s="49" t="s">
        <v>125</v>
      </c>
      <c r="BB9" s="49" t="s">
        <v>125</v>
      </c>
      <c r="BC9" s="287">
        <v>1695</v>
      </c>
      <c r="BD9" s="269">
        <v>492</v>
      </c>
      <c r="BE9" s="269">
        <v>101</v>
      </c>
      <c r="BF9" s="324" t="s">
        <v>183</v>
      </c>
      <c r="BG9" s="269">
        <v>46.822823</v>
      </c>
      <c r="BH9" s="269">
        <v>20.567119000000002</v>
      </c>
      <c r="BI9" s="266" t="s">
        <v>143</v>
      </c>
      <c r="BJ9" s="307">
        <v>26.255703999999998</v>
      </c>
      <c r="BK9" s="320">
        <v>0.56074585678014321</v>
      </c>
      <c r="BL9" s="322">
        <v>2.9220000000000002</v>
      </c>
      <c r="BM9" s="322">
        <v>5.16</v>
      </c>
      <c r="BN9" s="322">
        <v>11.33</v>
      </c>
      <c r="BO9" s="322">
        <v>1882.579</v>
      </c>
      <c r="BP9" s="322">
        <v>615.74800000000005</v>
      </c>
      <c r="BQ9" s="322">
        <v>239.93899999999999</v>
      </c>
      <c r="BR9" s="316">
        <v>45709573</v>
      </c>
      <c r="BS9" s="316">
        <v>78374012</v>
      </c>
      <c r="BT9" s="318"/>
    </row>
    <row r="10" spans="1:76" s="25" customFormat="1" ht="15.75" customHeight="1" thickBot="1">
      <c r="A10" s="280"/>
      <c r="B10" s="283"/>
      <c r="C10" s="22">
        <v>18</v>
      </c>
      <c r="D10" s="268"/>
      <c r="E10" s="268"/>
      <c r="F10" s="306"/>
      <c r="G10" s="268"/>
      <c r="H10" s="268"/>
      <c r="I10" s="268"/>
      <c r="J10" s="271"/>
      <c r="K10" s="271"/>
      <c r="L10" s="23" t="s">
        <v>180</v>
      </c>
      <c r="M10" s="23" t="s">
        <v>132</v>
      </c>
      <c r="N10" s="23" t="s">
        <v>116</v>
      </c>
      <c r="O10" s="23"/>
      <c r="P10" s="27">
        <v>31457</v>
      </c>
      <c r="Q10" s="28" t="s">
        <v>167</v>
      </c>
      <c r="R10" s="29">
        <v>423.5</v>
      </c>
      <c r="S10" s="28" t="s">
        <v>118</v>
      </c>
      <c r="T10" s="274"/>
      <c r="U10" s="277"/>
      <c r="V10" s="268"/>
      <c r="W10" s="292"/>
      <c r="X10" s="292"/>
      <c r="Y10" s="286"/>
      <c r="Z10" s="68">
        <f>SUMIFS('[1]Emissions Since First 202c'!$I$2:$I$3445, '[1]Emissions Since First 202c'!$A$2:$A$3445, '[1]All Data'!$A9, '[1]Emissions Since First 202c'!$C$2:$C$3445, '[1]All Data'!$C10)</f>
        <v>0</v>
      </c>
      <c r="AA10" s="68">
        <f t="shared" si="1"/>
        <v>0</v>
      </c>
      <c r="AB10" s="26">
        <f>SUMIFS('[1]Emissions Since First 202c'!J$2:J$3445, '[1]Emissions Since First 202c'!$A$2:$A$3445, '[1]All Data'!$A9, '[1]Emissions Since First 202c'!$C$2:$C$3445, '[1]All Data'!$C10)</f>
        <v>0</v>
      </c>
      <c r="AC10" s="26">
        <f>SUMIFS('[1]Emissions Since First 202c'!K$2:K$3445, '[1]Emissions Since First 202c'!$A$2:$A$3445, '[1]All Data'!$A9, '[1]Emissions Since First 202c'!$C$2:$C$3445, '[1]All Data'!$C10)</f>
        <v>0</v>
      </c>
      <c r="AD10" s="26">
        <f>SUMIFS('[1]Emissions Since First 202c'!L$2:L$3445, '[1]Emissions Since First 202c'!$A$2:$A$3445, '[1]All Data'!$A9, '[1]Emissions Since First 202c'!$C$2:$C$3445, '[1]All Data'!$C10)</f>
        <v>0</v>
      </c>
      <c r="AE10" s="26">
        <f>SUMIFS('[1]Emissions Since First 202c'!M$2:M$3445, '[1]Emissions Since First 202c'!$A$2:$A$3445, '[1]All Data'!$A9, '[1]Emissions Since First 202c'!$C$2:$C$3445, '[1]All Data'!$C10)</f>
        <v>0</v>
      </c>
      <c r="AF10" s="271"/>
      <c r="AG10" s="35" t="s">
        <v>182</v>
      </c>
      <c r="AH10" s="36" t="s">
        <v>122</v>
      </c>
      <c r="AI10" s="25" t="s">
        <v>123</v>
      </c>
      <c r="AJ10" s="37"/>
      <c r="AK10" s="25" t="s">
        <v>124</v>
      </c>
      <c r="AL10" s="25" t="s">
        <v>125</v>
      </c>
      <c r="AM10" s="25" t="s">
        <v>125</v>
      </c>
      <c r="AN10" s="25" t="s">
        <v>125</v>
      </c>
      <c r="AO10" s="38"/>
      <c r="AP10" s="327"/>
      <c r="AQ10" s="329"/>
      <c r="AR10" s="315"/>
      <c r="AS10" s="268"/>
      <c r="AT10" s="268"/>
      <c r="AU10" s="268"/>
      <c r="AV10" s="25" t="s">
        <v>124</v>
      </c>
      <c r="AW10" s="25" t="s">
        <v>125</v>
      </c>
      <c r="AX10" s="25" t="s">
        <v>125</v>
      </c>
      <c r="AY10" s="25" t="s">
        <v>125</v>
      </c>
      <c r="AZ10" s="25" t="s">
        <v>124</v>
      </c>
      <c r="BA10" s="25" t="s">
        <v>125</v>
      </c>
      <c r="BB10" s="25" t="s">
        <v>125</v>
      </c>
      <c r="BC10" s="289"/>
      <c r="BD10" s="271"/>
      <c r="BE10" s="271"/>
      <c r="BF10" s="325"/>
      <c r="BG10" s="271"/>
      <c r="BH10" s="271"/>
      <c r="BI10" s="268"/>
      <c r="BJ10" s="309"/>
      <c r="BK10" s="321"/>
      <c r="BL10" s="323"/>
      <c r="BM10" s="323"/>
      <c r="BN10" s="323"/>
      <c r="BO10" s="323"/>
      <c r="BP10" s="323"/>
      <c r="BQ10" s="323"/>
      <c r="BR10" s="317"/>
      <c r="BS10" s="317"/>
      <c r="BT10" s="319"/>
    </row>
    <row r="11" spans="1:76" s="49" customFormat="1" ht="15" customHeight="1">
      <c r="A11" s="278" t="s">
        <v>184</v>
      </c>
      <c r="B11" s="281">
        <v>3161</v>
      </c>
      <c r="C11" s="50">
        <v>3</v>
      </c>
      <c r="D11" s="266" t="s">
        <v>109</v>
      </c>
      <c r="E11" s="266" t="s">
        <v>185</v>
      </c>
      <c r="F11" s="305">
        <v>110000817493</v>
      </c>
      <c r="G11" s="266" t="s">
        <v>186</v>
      </c>
      <c r="H11" s="266" t="s">
        <v>187</v>
      </c>
      <c r="I11" s="266" t="s">
        <v>188</v>
      </c>
      <c r="J11" s="269">
        <v>39.857999999999997</v>
      </c>
      <c r="K11" s="269">
        <v>-75.322999999999993</v>
      </c>
      <c r="L11" s="49" t="s">
        <v>189</v>
      </c>
      <c r="M11" s="49" t="s">
        <v>132</v>
      </c>
      <c r="N11" s="49" t="s">
        <v>166</v>
      </c>
      <c r="O11" s="49" t="s">
        <v>190</v>
      </c>
      <c r="P11" s="54">
        <v>27030</v>
      </c>
      <c r="Q11" s="55" t="s">
        <v>117</v>
      </c>
      <c r="R11" s="56">
        <v>395</v>
      </c>
      <c r="S11" s="49" t="s">
        <v>191</v>
      </c>
      <c r="T11" s="272">
        <v>6</v>
      </c>
      <c r="U11" s="266" t="s">
        <v>192</v>
      </c>
      <c r="V11" s="266" t="s">
        <v>193</v>
      </c>
      <c r="W11" s="290">
        <v>45807</v>
      </c>
      <c r="X11" s="290">
        <v>46346</v>
      </c>
      <c r="Y11" s="284">
        <f t="shared" si="0"/>
        <v>539</v>
      </c>
      <c r="Z11" s="57">
        <f>SUMIFS('[1]Emissions Since First 202c'!$I$2:$I$3445, '[1]Emissions Since First 202c'!$A$2:$A$3445, '[1]All Data'!$A11, '[1]Emissions Since First 202c'!$C$2:$C$3445, '[1]All Data'!$C11)</f>
        <v>315.59999999999997</v>
      </c>
      <c r="AA11" s="57">
        <f t="shared" si="1"/>
        <v>13.149999999999999</v>
      </c>
      <c r="AB11" s="63">
        <f>SUMIFS('[1]Emissions Since First 202c'!J$2:J$3445, '[1]Emissions Since First 202c'!$A$2:$A$3445, '[1]All Data'!$A11, '[1]Emissions Since First 202c'!$C$2:$C$3445, '[1]All Data'!$C11)</f>
        <v>0.25700000000000001</v>
      </c>
      <c r="AC11" s="63">
        <f>SUMIFS('[1]Emissions Since First 202c'!K$2:K$3445, '[1]Emissions Since First 202c'!$A$2:$A$3445, '[1]All Data'!$A11, '[1]Emissions Since First 202c'!$C$2:$C$3445, '[1]All Data'!$C11)</f>
        <v>26909.870999999996</v>
      </c>
      <c r="AD11" s="63">
        <f>SUMIFS('[1]Emissions Since First 202c'!L$2:L$3445, '[1]Emissions Since First 202c'!$A$2:$A$3445, '[1]All Data'!$A11, '[1]Emissions Since First 202c'!$C$2:$C$3445, '[1]All Data'!$C11)</f>
        <v>16.986000000000001</v>
      </c>
      <c r="AE11" s="63">
        <f>SUMIFS('[1]Emissions Since First 202c'!M$2:M$3445, '[1]Emissions Since First 202c'!$A$2:$A$3445, '[1]All Data'!$A11, '[1]Emissions Since First 202c'!$C$2:$C$3445, '[1]All Data'!$C11)</f>
        <v>0</v>
      </c>
      <c r="AF11" s="269">
        <f>'[1]Scaling PM25 Emissions'!H13</f>
        <v>4.9977860277843025</v>
      </c>
      <c r="AG11" s="107">
        <v>46256</v>
      </c>
      <c r="AH11" s="108">
        <v>45808</v>
      </c>
      <c r="AI11" s="49" t="s">
        <v>194</v>
      </c>
      <c r="AK11" s="49" t="s">
        <v>124</v>
      </c>
      <c r="AL11" s="49" t="s">
        <v>125</v>
      </c>
      <c r="AM11" s="49" t="s">
        <v>125</v>
      </c>
      <c r="AN11" s="49" t="s">
        <v>125</v>
      </c>
      <c r="AP11" s="330">
        <f>'[1]Cost Recovery Filings'!K26</f>
        <v>110.76597246494285</v>
      </c>
      <c r="AQ11" s="328">
        <f>'[1]Cost Recovery Filings'!Q26</f>
        <v>50841.581361408767</v>
      </c>
      <c r="AR11" s="290">
        <v>46190</v>
      </c>
      <c r="AS11" s="266" t="s">
        <v>139</v>
      </c>
      <c r="AT11" s="266" t="s">
        <v>195</v>
      </c>
      <c r="AU11" s="266" t="s">
        <v>196</v>
      </c>
      <c r="AV11" s="49" t="s">
        <v>124</v>
      </c>
      <c r="AW11" s="109" t="s">
        <v>125</v>
      </c>
      <c r="AX11" s="49" t="s">
        <v>125</v>
      </c>
      <c r="AY11" s="49" t="s">
        <v>125</v>
      </c>
      <c r="AZ11" s="49" t="s">
        <v>125</v>
      </c>
      <c r="BA11" s="49" t="s">
        <v>125</v>
      </c>
      <c r="BB11" s="49" t="s">
        <v>125</v>
      </c>
      <c r="BC11" s="287">
        <v>94597</v>
      </c>
      <c r="BD11" s="287">
        <v>19606</v>
      </c>
      <c r="BE11" s="287">
        <v>5015</v>
      </c>
      <c r="BF11" s="463" t="s">
        <v>197</v>
      </c>
      <c r="BG11" s="269" t="s">
        <v>198</v>
      </c>
      <c r="BH11" s="332" t="s">
        <v>198</v>
      </c>
      <c r="BI11" s="332" t="s">
        <v>198</v>
      </c>
      <c r="BJ11" s="266" t="s">
        <v>198</v>
      </c>
      <c r="BK11" s="266" t="s">
        <v>198</v>
      </c>
      <c r="BL11" s="334">
        <v>1.3460000000000001</v>
      </c>
      <c r="BM11" s="334">
        <v>2.645</v>
      </c>
      <c r="BN11" s="334">
        <v>4.6139999999999999</v>
      </c>
      <c r="BO11" s="334">
        <v>800.62</v>
      </c>
      <c r="BP11" s="334">
        <v>165.83600000000001</v>
      </c>
      <c r="BQ11" s="334">
        <v>151.636</v>
      </c>
      <c r="BR11" s="336">
        <v>20805966</v>
      </c>
      <c r="BS11" s="336">
        <v>39772689</v>
      </c>
      <c r="BT11" s="338" t="s">
        <v>199</v>
      </c>
    </row>
    <row r="12" spans="1:76" s="25" customFormat="1" ht="15.75" customHeight="1" thickBot="1">
      <c r="A12" s="280"/>
      <c r="B12" s="283"/>
      <c r="C12" s="22">
        <v>4</v>
      </c>
      <c r="D12" s="268"/>
      <c r="E12" s="268"/>
      <c r="F12" s="306"/>
      <c r="G12" s="268"/>
      <c r="H12" s="268"/>
      <c r="I12" s="268"/>
      <c r="J12" s="271"/>
      <c r="K12" s="271"/>
      <c r="L12" s="25" t="s">
        <v>189</v>
      </c>
      <c r="M12" s="25" t="s">
        <v>132</v>
      </c>
      <c r="N12" s="25" t="s">
        <v>166</v>
      </c>
      <c r="O12" s="25" t="s">
        <v>190</v>
      </c>
      <c r="P12" s="27">
        <v>27760</v>
      </c>
      <c r="Q12" s="28" t="s">
        <v>117</v>
      </c>
      <c r="R12" s="29">
        <v>395</v>
      </c>
      <c r="S12" s="25" t="s">
        <v>191</v>
      </c>
      <c r="T12" s="274"/>
      <c r="U12" s="268"/>
      <c r="V12" s="268"/>
      <c r="W12" s="292"/>
      <c r="X12" s="292"/>
      <c r="Y12" s="286"/>
      <c r="Z12" s="68">
        <f>SUMIFS('[1]Emissions Since First 202c'!$I$2:$I$3445, '[1]Emissions Since First 202c'!$A$2:$A$3445, '[1]All Data'!$A11, '[1]Emissions Since First 202c'!$C$2:$C$3445, '[1]All Data'!$C12)</f>
        <v>268.99000000000007</v>
      </c>
      <c r="AA12" s="68">
        <f t="shared" si="1"/>
        <v>11.207916666666669</v>
      </c>
      <c r="AB12" s="26">
        <f>SUMIFS('[1]Emissions Since First 202c'!J$2:J$3445, '[1]Emissions Since First 202c'!$A$2:$A$3445, '[1]All Data'!$A13, '[1]Emissions Since First 202c'!$C$2:$C$3445, '[1]All Data'!$C13)</f>
        <v>160.94800000000001</v>
      </c>
      <c r="AC12" s="26">
        <f>SUMIFS('[1]Emissions Since First 202c'!K$2:K$3445, '[1]Emissions Since First 202c'!$A$2:$A$3445, '[1]All Data'!$A11, '[1]Emissions Since First 202c'!$C$2:$C$3445, '[1]All Data'!$C12)</f>
        <v>21540.298999999999</v>
      </c>
      <c r="AD12" s="26">
        <f>SUMIFS('[1]Emissions Since First 202c'!L$2:L$3445, '[1]Emissions Since First 202c'!$A$2:$A$3445, '[1]All Data'!$A11, '[1]Emissions Since First 202c'!$C$2:$C$3445, '[1]All Data'!$C12)</f>
        <v>14.472000000000001</v>
      </c>
      <c r="AE12" s="26">
        <f>SUMIFS('[1]Emissions Since First 202c'!M$2:M$3445, '[1]Emissions Since First 202c'!$A$2:$A$3445, '[1]All Data'!$A11, '[1]Emissions Since First 202c'!$C$2:$C$3445, '[1]All Data'!$C12)</f>
        <v>0</v>
      </c>
      <c r="AF12" s="271"/>
      <c r="AG12" s="110">
        <v>46256</v>
      </c>
      <c r="AH12" s="111">
        <v>45808</v>
      </c>
      <c r="AI12" s="25" t="s">
        <v>138</v>
      </c>
      <c r="AK12" s="25" t="s">
        <v>124</v>
      </c>
      <c r="AL12" s="25" t="s">
        <v>125</v>
      </c>
      <c r="AM12" s="25" t="s">
        <v>125</v>
      </c>
      <c r="AN12" s="25" t="s">
        <v>125</v>
      </c>
      <c r="AP12" s="331"/>
      <c r="AQ12" s="329"/>
      <c r="AR12" s="292"/>
      <c r="AS12" s="268"/>
      <c r="AT12" s="268"/>
      <c r="AU12" s="268"/>
      <c r="AV12" s="25" t="s">
        <v>124</v>
      </c>
      <c r="AW12" s="30" t="s">
        <v>125</v>
      </c>
      <c r="AX12" s="25" t="s">
        <v>125</v>
      </c>
      <c r="AY12" s="25" t="s">
        <v>125</v>
      </c>
      <c r="AZ12" s="25" t="s">
        <v>125</v>
      </c>
      <c r="BA12" s="25" t="s">
        <v>125</v>
      </c>
      <c r="BB12" s="25" t="s">
        <v>125</v>
      </c>
      <c r="BC12" s="289"/>
      <c r="BD12" s="289"/>
      <c r="BE12" s="289"/>
      <c r="BF12" s="462"/>
      <c r="BG12" s="271"/>
      <c r="BH12" s="333"/>
      <c r="BI12" s="333"/>
      <c r="BJ12" s="268"/>
      <c r="BK12" s="268"/>
      <c r="BL12" s="335"/>
      <c r="BM12" s="335"/>
      <c r="BN12" s="335"/>
      <c r="BO12" s="335"/>
      <c r="BP12" s="335"/>
      <c r="BQ12" s="335"/>
      <c r="BR12" s="337"/>
      <c r="BS12" s="337"/>
      <c r="BT12" s="339"/>
    </row>
    <row r="13" spans="1:76" s="25" customFormat="1" ht="14.25" thickBot="1">
      <c r="A13" s="21" t="s">
        <v>200</v>
      </c>
      <c r="B13" s="71">
        <v>564</v>
      </c>
      <c r="C13" s="21">
        <v>1</v>
      </c>
      <c r="D13" s="25" t="s">
        <v>201</v>
      </c>
      <c r="E13" s="25" t="s">
        <v>202</v>
      </c>
      <c r="F13" s="24">
        <v>110070690648</v>
      </c>
      <c r="G13" s="25" t="s">
        <v>151</v>
      </c>
      <c r="H13" s="25" t="s">
        <v>203</v>
      </c>
      <c r="I13" s="25" t="s">
        <v>204</v>
      </c>
      <c r="J13" s="26">
        <v>28.484000000000002</v>
      </c>
      <c r="K13" s="26">
        <v>-81.168999999999997</v>
      </c>
      <c r="L13" s="25" t="s">
        <v>205</v>
      </c>
      <c r="M13" s="25" t="s">
        <v>115</v>
      </c>
      <c r="N13" s="25" t="s">
        <v>116</v>
      </c>
      <c r="O13" s="25" t="s">
        <v>166</v>
      </c>
      <c r="P13" s="112">
        <v>31909</v>
      </c>
      <c r="Q13" s="25" t="s">
        <v>117</v>
      </c>
      <c r="R13" s="25">
        <v>464</v>
      </c>
      <c r="S13" s="25" t="s">
        <v>206</v>
      </c>
      <c r="T13" s="25">
        <v>2</v>
      </c>
      <c r="U13" s="32" t="s">
        <v>207</v>
      </c>
      <c r="V13" s="32" t="s">
        <v>208</v>
      </c>
      <c r="W13" s="33">
        <v>46177</v>
      </c>
      <c r="X13" s="33">
        <v>46356</v>
      </c>
      <c r="Y13" s="24">
        <f t="shared" si="0"/>
        <v>179</v>
      </c>
      <c r="Z13" s="68">
        <f>SUMIFS('[1]Emissions Since First 202c'!$I$2:$I$3445, '[1]Emissions Since First 202c'!$A$2:$A$3445, '[1]All Data'!$A13, '[1]Emissions Since First 202c'!$C$2:$C$3445, '[1]All Data'!$C13)</f>
        <v>648</v>
      </c>
      <c r="AA13" s="68">
        <f t="shared" si="1"/>
        <v>27</v>
      </c>
      <c r="AB13" s="26">
        <f>SUMIFS('[1]Emissions Since First 202c'!J$2:J$3445, '[1]Emissions Since First 202c'!$A$2:$A$3445, '[1]All Data'!$A13, '[1]Emissions Since First 202c'!$C$2:$C$3445, '[1]All Data'!$C13)</f>
        <v>160.94800000000001</v>
      </c>
      <c r="AC13" s="26">
        <f>SUMIFS('[1]Emissions Since First 202c'!K$2:K$3445, '[1]Emissions Since First 202c'!$A$2:$A$3445, '[1]All Data'!$A13, '[1]Emissions Since First 202c'!$C$2:$C$3445, '[1]All Data'!$C13)</f>
        <v>184434.6</v>
      </c>
      <c r="AD13" s="26">
        <f>SUMIFS('[1]Emissions Since First 202c'!L$2:L$3445, '[1]Emissions Since First 202c'!$A$2:$A$3445, '[1]All Data'!$A13, '[1]Emissions Since First 202c'!$C$2:$C$3445, '[1]All Data'!$C13)</f>
        <v>223.52600000000004</v>
      </c>
      <c r="AE13" s="26">
        <f>SUMIFS('[1]Emissions Since First 202c'!M$2:M$3445, '[1]Emissions Since First 202c'!$A$2:$A$3445, '[1]All Data'!$A13, '[1]Emissions Since First 202c'!$C$2:$C$3445, '[1]All Data'!$C13)</f>
        <v>0.53254474940000007</v>
      </c>
      <c r="AF13" s="25">
        <f>'[1]Scaling PM25 Emissions'!H8</f>
        <v>58.556840132349066</v>
      </c>
      <c r="AG13" s="110">
        <v>46266</v>
      </c>
      <c r="AH13" s="113">
        <v>46381</v>
      </c>
      <c r="AI13" s="25" t="s">
        <v>123</v>
      </c>
      <c r="AJ13" s="25" t="s">
        <v>209</v>
      </c>
      <c r="AK13" s="25" t="s">
        <v>124</v>
      </c>
      <c r="AL13" s="25" t="s">
        <v>125</v>
      </c>
      <c r="AM13" s="25" t="s">
        <v>125</v>
      </c>
      <c r="AN13" s="25" t="s">
        <v>125</v>
      </c>
      <c r="AP13" s="75">
        <f>'[1]Cost Recovery Filings'!K28</f>
        <v>204.42975616438358</v>
      </c>
      <c r="AQ13" s="76">
        <f>'[1]Cost Recovery Filings'!Q28</f>
        <v>18194.248298630137</v>
      </c>
      <c r="AR13" s="41">
        <v>46190</v>
      </c>
      <c r="AS13" s="25" t="s">
        <v>124</v>
      </c>
      <c r="AT13" s="25" t="s">
        <v>125</v>
      </c>
      <c r="AU13" s="25" t="s">
        <v>125</v>
      </c>
      <c r="AV13" s="25" t="s">
        <v>124</v>
      </c>
      <c r="AW13" s="30" t="s">
        <v>125</v>
      </c>
      <c r="AX13" s="25" t="s">
        <v>125</v>
      </c>
      <c r="AY13" s="25" t="s">
        <v>125</v>
      </c>
      <c r="AZ13" s="25" t="s">
        <v>125</v>
      </c>
      <c r="BA13" s="25" t="s">
        <v>125</v>
      </c>
      <c r="BB13" s="25" t="s">
        <v>125</v>
      </c>
      <c r="BC13" s="42">
        <v>22391</v>
      </c>
      <c r="BD13" s="42">
        <v>5421</v>
      </c>
      <c r="BE13" s="42">
        <v>1290</v>
      </c>
      <c r="BF13" s="32" t="s">
        <v>210</v>
      </c>
      <c r="BG13" s="26">
        <v>40.229999999999997</v>
      </c>
      <c r="BH13" s="26">
        <v>17.579999999999998</v>
      </c>
      <c r="BI13" s="32" t="s">
        <v>127</v>
      </c>
      <c r="BJ13" s="26">
        <v>22.64</v>
      </c>
      <c r="BK13" s="114">
        <v>0.56289999999999996</v>
      </c>
      <c r="BL13" s="115">
        <v>3.21</v>
      </c>
      <c r="BM13" s="115">
        <v>5.2910000000000004</v>
      </c>
      <c r="BN13" s="115">
        <v>12.79</v>
      </c>
      <c r="BO13" s="115">
        <v>2052.424</v>
      </c>
      <c r="BP13" s="115">
        <v>835.94200000000001</v>
      </c>
      <c r="BQ13" s="115">
        <v>215.227</v>
      </c>
      <c r="BR13" s="48">
        <v>50467978</v>
      </c>
      <c r="BS13" s="48">
        <v>80843327</v>
      </c>
      <c r="BT13" s="25" t="s">
        <v>211</v>
      </c>
    </row>
    <row r="14" spans="1:76" s="2" customFormat="1" ht="13.5">
      <c r="A14" s="2" t="s">
        <v>212</v>
      </c>
      <c r="B14" s="2">
        <v>8</v>
      </c>
      <c r="C14" s="2">
        <v>12</v>
      </c>
      <c r="D14" s="2">
        <v>4</v>
      </c>
      <c r="E14" s="2">
        <v>5</v>
      </c>
      <c r="H14" s="2">
        <v>8</v>
      </c>
      <c r="I14" s="2">
        <v>7</v>
      </c>
      <c r="R14" s="2">
        <f>SUM(R3:R13)</f>
        <v>4898</v>
      </c>
      <c r="T14" s="2">
        <f>SUM(T3:T13)</f>
        <v>27</v>
      </c>
      <c r="Y14" s="116">
        <f t="shared" ref="Y14:AE14" si="2">SUM(Y3:Y13)</f>
        <v>2428</v>
      </c>
      <c r="Z14" s="117">
        <f t="shared" si="2"/>
        <v>19266.04</v>
      </c>
      <c r="AA14" s="117">
        <f t="shared" si="2"/>
        <v>802.75166666666655</v>
      </c>
      <c r="AB14" s="117">
        <f t="shared" si="2"/>
        <v>3953.8309999999983</v>
      </c>
      <c r="AC14" s="117">
        <f t="shared" si="2"/>
        <v>7504966.8989999983</v>
      </c>
      <c r="AD14" s="117">
        <f t="shared" si="2"/>
        <v>3193.9630000000002</v>
      </c>
      <c r="AE14" s="117">
        <f t="shared" si="2"/>
        <v>56.583465835199981</v>
      </c>
      <c r="AF14" s="117">
        <f>SUM(AF3:AF13)</f>
        <v>278.20538540930499</v>
      </c>
      <c r="AO14" s="2" t="s">
        <v>213</v>
      </c>
      <c r="BL14" s="340" t="s">
        <v>214</v>
      </c>
      <c r="BM14" s="340"/>
      <c r="BN14" s="340"/>
      <c r="BO14" s="340"/>
      <c r="BP14" s="340"/>
      <c r="BQ14" s="340"/>
      <c r="BR14" s="340"/>
      <c r="BS14" s="340"/>
    </row>
    <row r="15" spans="1:76" s="2" customFormat="1">
      <c r="A15" s="2" t="s">
        <v>215</v>
      </c>
      <c r="P15" s="118">
        <f>AVERAGE(P3:P13)</f>
        <v>27828.727272727272</v>
      </c>
      <c r="Q15" s="118"/>
      <c r="R15" s="118">
        <f>AVERAGE(R3:R13)</f>
        <v>445.27272727272725</v>
      </c>
      <c r="T15" s="2">
        <f>AVERAGE(T3:T13)</f>
        <v>3.8571428571428572</v>
      </c>
      <c r="Y15" s="116">
        <f t="shared" ref="Y15:AD15" si="3">AVERAGE(Y3:Y13)</f>
        <v>346.85714285714283</v>
      </c>
      <c r="Z15" s="3">
        <f t="shared" si="3"/>
        <v>1751.4581818181819</v>
      </c>
      <c r="AA15" s="3">
        <f t="shared" si="3"/>
        <v>72.977424242424235</v>
      </c>
      <c r="AB15" s="3">
        <f t="shared" si="3"/>
        <v>359.43918181818168</v>
      </c>
      <c r="AC15" s="3">
        <f t="shared" si="3"/>
        <v>682269.71809090895</v>
      </c>
      <c r="AD15" s="3">
        <f t="shared" si="3"/>
        <v>290.36027272727273</v>
      </c>
      <c r="AE15" s="3"/>
      <c r="AF15" s="3">
        <f>AVERAGE(AF3:AF13)</f>
        <v>39.743626487043571</v>
      </c>
      <c r="AO15" s="119" t="s">
        <v>216</v>
      </c>
      <c r="BC15" s="120">
        <f>SUM(BC3,BC4,BC7,BC8,BC9,BC11, BC13)</f>
        <v>125572</v>
      </c>
      <c r="BD15" s="120">
        <f t="shared" ref="BD15:BE15" si="4">SUM(BD3,BD4,BD7,BD8,BD9,BD11, BD13)</f>
        <v>26828</v>
      </c>
      <c r="BE15" s="120">
        <f t="shared" si="4"/>
        <v>6733</v>
      </c>
      <c r="BL15" s="121">
        <f t="shared" ref="BL15:BS15" si="5">AVERAGE(BL3:BL13)</f>
        <v>4.830571428571429</v>
      </c>
      <c r="BM15" s="121">
        <f t="shared" si="5"/>
        <v>8.4554285714285715</v>
      </c>
      <c r="BN15" s="121">
        <f t="shared" si="5"/>
        <v>18.987714285714286</v>
      </c>
      <c r="BO15" s="121">
        <f t="shared" si="5"/>
        <v>3137.938285714285</v>
      </c>
      <c r="BP15" s="121">
        <f t="shared" si="5"/>
        <v>1078.3834285714288</v>
      </c>
      <c r="BQ15" s="121">
        <f t="shared" si="5"/>
        <v>384.81014285714275</v>
      </c>
      <c r="BR15" s="122">
        <f t="shared" si="5"/>
        <v>75681467.857142851</v>
      </c>
      <c r="BS15" s="122">
        <f t="shared" si="5"/>
        <v>128591684.14285715</v>
      </c>
    </row>
  </sheetData>
  <mergeCells count="124">
    <mergeCell ref="BP11:BP12"/>
    <mergeCell ref="BQ11:BQ12"/>
    <mergeCell ref="BR11:BR12"/>
    <mergeCell ref="BS11:BS12"/>
    <mergeCell ref="BT11:BT12"/>
    <mergeCell ref="BL14:BS14"/>
    <mergeCell ref="BJ11:BJ12"/>
    <mergeCell ref="BK11:BK12"/>
    <mergeCell ref="BL11:BL12"/>
    <mergeCell ref="BM11:BM12"/>
    <mergeCell ref="BN11:BN12"/>
    <mergeCell ref="BO11:BO12"/>
    <mergeCell ref="BD11:BD12"/>
    <mergeCell ref="BE11:BE12"/>
    <mergeCell ref="BF11:BF12"/>
    <mergeCell ref="BG11:BG12"/>
    <mergeCell ref="BH11:BH12"/>
    <mergeCell ref="BI11:BI12"/>
    <mergeCell ref="AQ11:AQ12"/>
    <mergeCell ref="AR11:AR12"/>
    <mergeCell ref="AS11:AS12"/>
    <mergeCell ref="AT11:AT12"/>
    <mergeCell ref="AU11:AU12"/>
    <mergeCell ref="BC11:BC12"/>
    <mergeCell ref="V11:V12"/>
    <mergeCell ref="W11:W12"/>
    <mergeCell ref="X11:X12"/>
    <mergeCell ref="Y11:Y12"/>
    <mergeCell ref="AF11:AF12"/>
    <mergeCell ref="AP11:AP12"/>
    <mergeCell ref="H11:H12"/>
    <mergeCell ref="I11:I12"/>
    <mergeCell ref="J11:J12"/>
    <mergeCell ref="K11:K12"/>
    <mergeCell ref="T11:T12"/>
    <mergeCell ref="U11:U12"/>
    <mergeCell ref="A11:A12"/>
    <mergeCell ref="B11:B12"/>
    <mergeCell ref="D11:D12"/>
    <mergeCell ref="E11:E12"/>
    <mergeCell ref="F11:F12"/>
    <mergeCell ref="G11:G12"/>
    <mergeCell ref="BO9:BO10"/>
    <mergeCell ref="BP9:BP10"/>
    <mergeCell ref="BQ9:BQ10"/>
    <mergeCell ref="BC9:BC10"/>
    <mergeCell ref="BD9:BD10"/>
    <mergeCell ref="BE9:BE10"/>
    <mergeCell ref="BF9:BF10"/>
    <mergeCell ref="BG9:BG10"/>
    <mergeCell ref="BH9:BH10"/>
    <mergeCell ref="AP9:AP10"/>
    <mergeCell ref="AQ9:AQ10"/>
    <mergeCell ref="AR9:AR10"/>
    <mergeCell ref="AS9:AS10"/>
    <mergeCell ref="AT9:AT10"/>
    <mergeCell ref="AU9:AU10"/>
    <mergeCell ref="U9:U10"/>
    <mergeCell ref="V9:V10"/>
    <mergeCell ref="W9:W10"/>
    <mergeCell ref="BR9:BR10"/>
    <mergeCell ref="BS9:BS10"/>
    <mergeCell ref="BT9:BT10"/>
    <mergeCell ref="BI9:BI10"/>
    <mergeCell ref="BJ9:BJ10"/>
    <mergeCell ref="BK9:BK10"/>
    <mergeCell ref="BL9:BL10"/>
    <mergeCell ref="BM9:BM10"/>
    <mergeCell ref="BN9:BN10"/>
    <mergeCell ref="X9:X10"/>
    <mergeCell ref="Y9:Y10"/>
    <mergeCell ref="AF9:AF10"/>
    <mergeCell ref="G9:G10"/>
    <mergeCell ref="H9:H10"/>
    <mergeCell ref="I9:I10"/>
    <mergeCell ref="J9:J10"/>
    <mergeCell ref="K9:K10"/>
    <mergeCell ref="T9:T10"/>
    <mergeCell ref="BP4:BP6"/>
    <mergeCell ref="BQ4:BQ6"/>
    <mergeCell ref="BR4:BR6"/>
    <mergeCell ref="BS4:BS6"/>
    <mergeCell ref="BT4:BT6"/>
    <mergeCell ref="A9:A10"/>
    <mergeCell ref="B9:B10"/>
    <mergeCell ref="D9:D10"/>
    <mergeCell ref="E9:E10"/>
    <mergeCell ref="F9:F10"/>
    <mergeCell ref="BJ4:BJ6"/>
    <mergeCell ref="BK4:BK6"/>
    <mergeCell ref="BL4:BL6"/>
    <mergeCell ref="BM4:BM6"/>
    <mergeCell ref="BN4:BN6"/>
    <mergeCell ref="BO4:BO6"/>
    <mergeCell ref="BD4:BD6"/>
    <mergeCell ref="BE4:BE6"/>
    <mergeCell ref="BF4:BF6"/>
    <mergeCell ref="BG4:BG6"/>
    <mergeCell ref="BH4:BH6"/>
    <mergeCell ref="BI4:BI6"/>
    <mergeCell ref="AQ4:AQ6"/>
    <mergeCell ref="AR4:AR6"/>
    <mergeCell ref="AS4:AS6"/>
    <mergeCell ref="AT4:AT6"/>
    <mergeCell ref="AU4:AU6"/>
    <mergeCell ref="BC4:BC6"/>
    <mergeCell ref="V4:V6"/>
    <mergeCell ref="W4:W6"/>
    <mergeCell ref="X4:X6"/>
    <mergeCell ref="Y4:Y6"/>
    <mergeCell ref="AF4:AF6"/>
    <mergeCell ref="AP4:AP6"/>
    <mergeCell ref="H4:H6"/>
    <mergeCell ref="I4:I6"/>
    <mergeCell ref="J4:J6"/>
    <mergeCell ref="K4:K6"/>
    <mergeCell ref="T4:T6"/>
    <mergeCell ref="U4:U6"/>
    <mergeCell ref="A4:A6"/>
    <mergeCell ref="B4:B6"/>
    <mergeCell ref="D4:D6"/>
    <mergeCell ref="E4:E6"/>
    <mergeCell ref="F4:F6"/>
    <mergeCell ref="G4:G6"/>
  </mergeCells>
  <hyperlinks>
    <hyperlink ref="BT8" r:id="rId1" display="https://www.edf.org/media/groups-take-trump-administration-court-over-illegal-craig-coal-plant-extension" xr:uid="{A5AEBC62-3182-40C5-8DD0-BD3750A7989E}"/>
  </hyperlinks>
  <pageMargins left="0.7" right="0.7" top="0.75" bottom="0.75" header="0.3" footer="0.3"/>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A2A0-57DB-4A33-AC87-BB713180DBD9}">
  <dimension ref="A1:M3628"/>
  <sheetViews>
    <sheetView workbookViewId="0">
      <selection activeCell="S14" sqref="S14"/>
    </sheetView>
  </sheetViews>
  <sheetFormatPr defaultColWidth="9.140625" defaultRowHeight="13.5"/>
  <cols>
    <col min="1" max="1" width="11.85546875" style="49" customWidth="1"/>
    <col min="2" max="2" width="6.5703125" style="49" customWidth="1"/>
    <col min="3" max="3" width="7.28515625" style="49" customWidth="1"/>
    <col min="4" max="5" width="9.140625" style="49"/>
    <col min="6" max="6" width="15.140625" style="49" customWidth="1"/>
    <col min="7" max="7" width="21.42578125" style="49" customWidth="1"/>
    <col min="8" max="8" width="15.140625" style="49" customWidth="1"/>
    <col min="9" max="9" width="10.85546875" style="49" customWidth="1"/>
    <col min="10" max="10" width="11.140625" style="49" customWidth="1"/>
    <col min="11" max="11" width="13.140625" style="49" customWidth="1"/>
    <col min="12" max="12" width="11.42578125" style="49" customWidth="1"/>
    <col min="13" max="13" width="15.7109375" style="49" customWidth="1"/>
    <col min="14" max="16384" width="9.140625" style="49"/>
  </cols>
  <sheetData>
    <row r="1" spans="1:13" s="131" customFormat="1" ht="44.25" customHeight="1">
      <c r="A1" s="130" t="s">
        <v>5</v>
      </c>
      <c r="B1" s="130" t="s">
        <v>7</v>
      </c>
      <c r="C1" s="130" t="s">
        <v>8</v>
      </c>
      <c r="D1" s="130" t="s">
        <v>9</v>
      </c>
      <c r="E1" s="130" t="s">
        <v>11</v>
      </c>
      <c r="F1" s="130" t="s">
        <v>12</v>
      </c>
      <c r="G1" s="130" t="s">
        <v>217</v>
      </c>
      <c r="H1" s="130" t="s">
        <v>218</v>
      </c>
      <c r="I1" s="130" t="s">
        <v>219</v>
      </c>
      <c r="J1" s="130" t="s">
        <v>220</v>
      </c>
      <c r="K1" s="130" t="s">
        <v>221</v>
      </c>
      <c r="L1" s="130" t="s">
        <v>222</v>
      </c>
      <c r="M1" s="130" t="s">
        <v>223</v>
      </c>
    </row>
    <row r="2" spans="1:13">
      <c r="A2" s="2" t="s">
        <v>108</v>
      </c>
      <c r="B2" s="2">
        <v>1012</v>
      </c>
      <c r="C2" s="50">
        <v>2</v>
      </c>
      <c r="D2" s="53" t="s">
        <v>109</v>
      </c>
      <c r="E2" s="53" t="s">
        <v>110</v>
      </c>
      <c r="F2" s="132">
        <v>110071160311</v>
      </c>
      <c r="G2" s="133" t="s">
        <v>224</v>
      </c>
      <c r="H2" s="133">
        <v>46014</v>
      </c>
      <c r="I2" s="49">
        <v>0</v>
      </c>
      <c r="M2" s="49">
        <v>0</v>
      </c>
    </row>
    <row r="3" spans="1:13">
      <c r="A3" s="2" t="s">
        <v>108</v>
      </c>
      <c r="B3" s="2">
        <v>1012</v>
      </c>
      <c r="C3" s="50">
        <v>2</v>
      </c>
      <c r="D3" s="53" t="s">
        <v>109</v>
      </c>
      <c r="E3" s="53" t="s">
        <v>110</v>
      </c>
      <c r="F3" s="132">
        <v>110071160311</v>
      </c>
      <c r="G3" s="133" t="s">
        <v>224</v>
      </c>
      <c r="H3" s="133">
        <v>46015</v>
      </c>
      <c r="I3" s="49">
        <v>0</v>
      </c>
      <c r="M3" s="49">
        <v>0</v>
      </c>
    </row>
    <row r="4" spans="1:13">
      <c r="A4" s="2" t="s">
        <v>108</v>
      </c>
      <c r="B4" s="2">
        <v>1012</v>
      </c>
      <c r="C4" s="50">
        <v>2</v>
      </c>
      <c r="D4" s="53" t="s">
        <v>109</v>
      </c>
      <c r="E4" s="53" t="s">
        <v>110</v>
      </c>
      <c r="F4" s="132">
        <v>110071160311</v>
      </c>
      <c r="G4" s="133" t="s">
        <v>224</v>
      </c>
      <c r="H4" s="133">
        <v>46016</v>
      </c>
      <c r="I4" s="49">
        <v>0</v>
      </c>
      <c r="M4" s="49">
        <v>0</v>
      </c>
    </row>
    <row r="5" spans="1:13">
      <c r="A5" s="2" t="s">
        <v>108</v>
      </c>
      <c r="B5" s="2">
        <v>1012</v>
      </c>
      <c r="C5" s="50">
        <v>2</v>
      </c>
      <c r="D5" s="53" t="s">
        <v>109</v>
      </c>
      <c r="E5" s="53" t="s">
        <v>110</v>
      </c>
      <c r="F5" s="132">
        <v>110071160311</v>
      </c>
      <c r="G5" s="133" t="s">
        <v>224</v>
      </c>
      <c r="H5" s="133">
        <v>46017</v>
      </c>
      <c r="I5" s="49">
        <v>0</v>
      </c>
      <c r="M5" s="49">
        <v>0</v>
      </c>
    </row>
    <row r="6" spans="1:13">
      <c r="A6" s="2" t="s">
        <v>108</v>
      </c>
      <c r="B6" s="2">
        <v>1012</v>
      </c>
      <c r="C6" s="50">
        <v>2</v>
      </c>
      <c r="D6" s="53" t="s">
        <v>109</v>
      </c>
      <c r="E6" s="53" t="s">
        <v>110</v>
      </c>
      <c r="F6" s="132">
        <v>110071160311</v>
      </c>
      <c r="G6" s="133" t="s">
        <v>224</v>
      </c>
      <c r="H6" s="133">
        <v>46018</v>
      </c>
      <c r="I6" s="49">
        <v>0</v>
      </c>
      <c r="M6" s="49">
        <v>0</v>
      </c>
    </row>
    <row r="7" spans="1:13">
      <c r="A7" s="2" t="s">
        <v>108</v>
      </c>
      <c r="B7" s="2">
        <v>1012</v>
      </c>
      <c r="C7" s="50">
        <v>2</v>
      </c>
      <c r="D7" s="53" t="s">
        <v>109</v>
      </c>
      <c r="E7" s="53" t="s">
        <v>110</v>
      </c>
      <c r="F7" s="132">
        <v>110071160311</v>
      </c>
      <c r="G7" s="133" t="s">
        <v>224</v>
      </c>
      <c r="H7" s="133">
        <v>46019</v>
      </c>
      <c r="I7" s="49">
        <v>0</v>
      </c>
      <c r="M7" s="49">
        <v>0</v>
      </c>
    </row>
    <row r="8" spans="1:13">
      <c r="A8" s="2" t="s">
        <v>108</v>
      </c>
      <c r="B8" s="2">
        <v>1012</v>
      </c>
      <c r="C8" s="50">
        <v>2</v>
      </c>
      <c r="D8" s="53" t="s">
        <v>109</v>
      </c>
      <c r="E8" s="53" t="s">
        <v>110</v>
      </c>
      <c r="F8" s="132">
        <v>110071160311</v>
      </c>
      <c r="G8" s="133" t="s">
        <v>224</v>
      </c>
      <c r="H8" s="133">
        <v>46020</v>
      </c>
      <c r="I8" s="49">
        <v>0</v>
      </c>
      <c r="M8" s="49">
        <v>0</v>
      </c>
    </row>
    <row r="9" spans="1:13">
      <c r="A9" s="2" t="s">
        <v>108</v>
      </c>
      <c r="B9" s="2">
        <v>1012</v>
      </c>
      <c r="C9" s="50">
        <v>2</v>
      </c>
      <c r="D9" s="53" t="s">
        <v>109</v>
      </c>
      <c r="E9" s="53" t="s">
        <v>110</v>
      </c>
      <c r="F9" s="132">
        <v>110071160311</v>
      </c>
      <c r="G9" s="133" t="s">
        <v>224</v>
      </c>
      <c r="H9" s="133">
        <v>46021</v>
      </c>
      <c r="I9" s="49">
        <v>0</v>
      </c>
      <c r="M9" s="49">
        <v>0</v>
      </c>
    </row>
    <row r="10" spans="1:13">
      <c r="A10" s="2" t="s">
        <v>108</v>
      </c>
      <c r="B10" s="2">
        <v>1012</v>
      </c>
      <c r="C10" s="50">
        <v>2</v>
      </c>
      <c r="D10" s="53" t="s">
        <v>109</v>
      </c>
      <c r="E10" s="53" t="s">
        <v>110</v>
      </c>
      <c r="F10" s="132">
        <v>110071160311</v>
      </c>
      <c r="G10" s="133" t="s">
        <v>224</v>
      </c>
      <c r="H10" s="133">
        <v>46022</v>
      </c>
      <c r="I10" s="49">
        <v>0</v>
      </c>
      <c r="M10" s="49">
        <v>0</v>
      </c>
    </row>
    <row r="11" spans="1:13">
      <c r="A11" s="2" t="s">
        <v>108</v>
      </c>
      <c r="B11" s="2">
        <v>1012</v>
      </c>
      <c r="C11" s="50">
        <v>2</v>
      </c>
      <c r="D11" s="53" t="s">
        <v>109</v>
      </c>
      <c r="E11" s="53" t="s">
        <v>110</v>
      </c>
      <c r="F11" s="132">
        <v>110071160311</v>
      </c>
      <c r="G11" s="133" t="s">
        <v>224</v>
      </c>
      <c r="H11" s="133">
        <v>46023</v>
      </c>
      <c r="I11" s="49">
        <v>0</v>
      </c>
      <c r="M11" s="49">
        <v>0</v>
      </c>
    </row>
    <row r="12" spans="1:13">
      <c r="A12" s="2" t="s">
        <v>108</v>
      </c>
      <c r="B12" s="2">
        <v>1012</v>
      </c>
      <c r="C12" s="50">
        <v>2</v>
      </c>
      <c r="D12" s="53" t="s">
        <v>109</v>
      </c>
      <c r="E12" s="53" t="s">
        <v>110</v>
      </c>
      <c r="F12" s="132">
        <v>110071160311</v>
      </c>
      <c r="G12" s="133" t="s">
        <v>224</v>
      </c>
      <c r="H12" s="133">
        <v>46024</v>
      </c>
      <c r="I12" s="49">
        <v>0</v>
      </c>
      <c r="M12" s="49">
        <v>0</v>
      </c>
    </row>
    <row r="13" spans="1:13">
      <c r="A13" s="2" t="s">
        <v>108</v>
      </c>
      <c r="B13" s="2">
        <v>1012</v>
      </c>
      <c r="C13" s="50">
        <v>2</v>
      </c>
      <c r="D13" s="53" t="s">
        <v>109</v>
      </c>
      <c r="E13" s="53" t="s">
        <v>110</v>
      </c>
      <c r="F13" s="132">
        <v>110071160311</v>
      </c>
      <c r="G13" s="133" t="s">
        <v>224</v>
      </c>
      <c r="H13" s="133">
        <v>46025</v>
      </c>
      <c r="I13" s="49">
        <v>0</v>
      </c>
      <c r="M13" s="49">
        <v>0</v>
      </c>
    </row>
    <row r="14" spans="1:13">
      <c r="A14" s="2" t="s">
        <v>108</v>
      </c>
      <c r="B14" s="2">
        <v>1012</v>
      </c>
      <c r="C14" s="50">
        <v>2</v>
      </c>
      <c r="D14" s="53" t="s">
        <v>109</v>
      </c>
      <c r="E14" s="53" t="s">
        <v>110</v>
      </c>
      <c r="F14" s="132">
        <v>110071160311</v>
      </c>
      <c r="G14" s="133" t="s">
        <v>224</v>
      </c>
      <c r="H14" s="133">
        <v>46026</v>
      </c>
      <c r="I14" s="49">
        <v>0</v>
      </c>
      <c r="M14" s="49">
        <v>0</v>
      </c>
    </row>
    <row r="15" spans="1:13">
      <c r="A15" s="2" t="s">
        <v>108</v>
      </c>
      <c r="B15" s="2">
        <v>1012</v>
      </c>
      <c r="C15" s="50">
        <v>2</v>
      </c>
      <c r="D15" s="53" t="s">
        <v>109</v>
      </c>
      <c r="E15" s="53" t="s">
        <v>110</v>
      </c>
      <c r="F15" s="132">
        <v>110071160311</v>
      </c>
      <c r="G15" s="133" t="s">
        <v>224</v>
      </c>
      <c r="H15" s="133">
        <v>46027</v>
      </c>
      <c r="I15" s="49">
        <v>0</v>
      </c>
      <c r="M15" s="49">
        <v>0</v>
      </c>
    </row>
    <row r="16" spans="1:13">
      <c r="A16" s="2" t="s">
        <v>108</v>
      </c>
      <c r="B16" s="2">
        <v>1012</v>
      </c>
      <c r="C16" s="50">
        <v>2</v>
      </c>
      <c r="D16" s="53" t="s">
        <v>109</v>
      </c>
      <c r="E16" s="53" t="s">
        <v>110</v>
      </c>
      <c r="F16" s="132">
        <v>110071160311</v>
      </c>
      <c r="G16" s="133" t="s">
        <v>224</v>
      </c>
      <c r="H16" s="133">
        <v>46028</v>
      </c>
      <c r="I16" s="49">
        <v>0</v>
      </c>
      <c r="M16" s="49">
        <v>0</v>
      </c>
    </row>
    <row r="17" spans="1:13">
      <c r="A17" s="2" t="s">
        <v>108</v>
      </c>
      <c r="B17" s="2">
        <v>1012</v>
      </c>
      <c r="C17" s="50">
        <v>2</v>
      </c>
      <c r="D17" s="53" t="s">
        <v>109</v>
      </c>
      <c r="E17" s="53" t="s">
        <v>110</v>
      </c>
      <c r="F17" s="132">
        <v>110071160311</v>
      </c>
      <c r="G17" s="133" t="s">
        <v>224</v>
      </c>
      <c r="H17" s="133">
        <v>46029</v>
      </c>
      <c r="I17" s="49">
        <v>0</v>
      </c>
      <c r="M17" s="49">
        <v>0</v>
      </c>
    </row>
    <row r="18" spans="1:13">
      <c r="A18" s="2" t="s">
        <v>108</v>
      </c>
      <c r="B18" s="2">
        <v>1012</v>
      </c>
      <c r="C18" s="50">
        <v>2</v>
      </c>
      <c r="D18" s="53" t="s">
        <v>109</v>
      </c>
      <c r="E18" s="53" t="s">
        <v>110</v>
      </c>
      <c r="F18" s="132">
        <v>110071160311</v>
      </c>
      <c r="G18" s="133" t="s">
        <v>224</v>
      </c>
      <c r="H18" s="133">
        <v>46030</v>
      </c>
      <c r="I18" s="49">
        <v>0</v>
      </c>
      <c r="M18" s="49">
        <v>0</v>
      </c>
    </row>
    <row r="19" spans="1:13">
      <c r="A19" s="2" t="s">
        <v>108</v>
      </c>
      <c r="B19" s="2">
        <v>1012</v>
      </c>
      <c r="C19" s="50">
        <v>2</v>
      </c>
      <c r="D19" s="53" t="s">
        <v>109</v>
      </c>
      <c r="E19" s="53" t="s">
        <v>110</v>
      </c>
      <c r="F19" s="132">
        <v>110071160311</v>
      </c>
      <c r="G19" s="133" t="s">
        <v>224</v>
      </c>
      <c r="H19" s="133">
        <v>46031</v>
      </c>
      <c r="I19" s="49">
        <v>0</v>
      </c>
      <c r="M19" s="49">
        <v>0</v>
      </c>
    </row>
    <row r="20" spans="1:13">
      <c r="A20" s="2" t="s">
        <v>108</v>
      </c>
      <c r="B20" s="2">
        <v>1012</v>
      </c>
      <c r="C20" s="50">
        <v>2</v>
      </c>
      <c r="D20" s="53" t="s">
        <v>109</v>
      </c>
      <c r="E20" s="53" t="s">
        <v>110</v>
      </c>
      <c r="F20" s="132">
        <v>110071160311</v>
      </c>
      <c r="G20" s="133" t="s">
        <v>224</v>
      </c>
      <c r="H20" s="133">
        <v>46032</v>
      </c>
      <c r="I20" s="49">
        <v>0</v>
      </c>
      <c r="M20" s="49">
        <v>0</v>
      </c>
    </row>
    <row r="21" spans="1:13">
      <c r="A21" s="2" t="s">
        <v>108</v>
      </c>
      <c r="B21" s="2">
        <v>1012</v>
      </c>
      <c r="C21" s="50">
        <v>2</v>
      </c>
      <c r="D21" s="53" t="s">
        <v>109</v>
      </c>
      <c r="E21" s="53" t="s">
        <v>110</v>
      </c>
      <c r="F21" s="132">
        <v>110071160311</v>
      </c>
      <c r="G21" s="133" t="s">
        <v>224</v>
      </c>
      <c r="H21" s="133">
        <v>46033</v>
      </c>
      <c r="I21" s="49">
        <v>0</v>
      </c>
      <c r="M21" s="49">
        <v>0</v>
      </c>
    </row>
    <row r="22" spans="1:13">
      <c r="A22" s="2" t="s">
        <v>108</v>
      </c>
      <c r="B22" s="2">
        <v>1012</v>
      </c>
      <c r="C22" s="50">
        <v>2</v>
      </c>
      <c r="D22" s="53" t="s">
        <v>109</v>
      </c>
      <c r="E22" s="53" t="s">
        <v>110</v>
      </c>
      <c r="F22" s="132">
        <v>110071160311</v>
      </c>
      <c r="G22" s="133" t="s">
        <v>224</v>
      </c>
      <c r="H22" s="133">
        <v>46034</v>
      </c>
      <c r="I22" s="49">
        <v>0</v>
      </c>
      <c r="M22" s="49">
        <v>0</v>
      </c>
    </row>
    <row r="23" spans="1:13">
      <c r="A23" s="2" t="s">
        <v>108</v>
      </c>
      <c r="B23" s="2">
        <v>1012</v>
      </c>
      <c r="C23" s="50">
        <v>2</v>
      </c>
      <c r="D23" s="53" t="s">
        <v>109</v>
      </c>
      <c r="E23" s="53" t="s">
        <v>110</v>
      </c>
      <c r="F23" s="132">
        <v>110071160311</v>
      </c>
      <c r="G23" s="133" t="s">
        <v>224</v>
      </c>
      <c r="H23" s="133">
        <v>46035</v>
      </c>
      <c r="I23" s="49">
        <v>0</v>
      </c>
      <c r="M23" s="49">
        <v>0</v>
      </c>
    </row>
    <row r="24" spans="1:13">
      <c r="A24" s="2" t="s">
        <v>108</v>
      </c>
      <c r="B24" s="2">
        <v>1012</v>
      </c>
      <c r="C24" s="50">
        <v>2</v>
      </c>
      <c r="D24" s="53" t="s">
        <v>109</v>
      </c>
      <c r="E24" s="53" t="s">
        <v>110</v>
      </c>
      <c r="F24" s="132">
        <v>110071160311</v>
      </c>
      <c r="G24" s="133" t="s">
        <v>224</v>
      </c>
      <c r="H24" s="133">
        <v>46036</v>
      </c>
      <c r="I24" s="49">
        <v>0</v>
      </c>
      <c r="M24" s="49">
        <v>0</v>
      </c>
    </row>
    <row r="25" spans="1:13">
      <c r="A25" s="2" t="s">
        <v>108</v>
      </c>
      <c r="B25" s="2">
        <v>1012</v>
      </c>
      <c r="C25" s="50">
        <v>2</v>
      </c>
      <c r="D25" s="53" t="s">
        <v>109</v>
      </c>
      <c r="E25" s="53" t="s">
        <v>110</v>
      </c>
      <c r="F25" s="132">
        <v>110071160311</v>
      </c>
      <c r="G25" s="133" t="s">
        <v>224</v>
      </c>
      <c r="H25" s="133">
        <v>46037</v>
      </c>
      <c r="I25" s="49">
        <v>17</v>
      </c>
      <c r="J25" s="49">
        <v>1.1859999999999999</v>
      </c>
      <c r="K25" s="49">
        <v>852.23299999999995</v>
      </c>
      <c r="L25" s="49">
        <v>0.53200000000000003</v>
      </c>
      <c r="M25" s="49">
        <v>1.6247760000000001E-3</v>
      </c>
    </row>
    <row r="26" spans="1:13">
      <c r="A26" s="2" t="s">
        <v>108</v>
      </c>
      <c r="B26" s="2">
        <v>1012</v>
      </c>
      <c r="C26" s="50">
        <v>2</v>
      </c>
      <c r="D26" s="53" t="s">
        <v>109</v>
      </c>
      <c r="E26" s="53" t="s">
        <v>110</v>
      </c>
      <c r="F26" s="132">
        <v>110071160311</v>
      </c>
      <c r="G26" s="133" t="s">
        <v>224</v>
      </c>
      <c r="H26" s="133">
        <v>46038</v>
      </c>
      <c r="I26" s="49">
        <v>24</v>
      </c>
      <c r="J26" s="49">
        <v>1.4930000000000001</v>
      </c>
      <c r="K26" s="49">
        <v>1963.2919999999999</v>
      </c>
      <c r="L26" s="49">
        <v>1.41</v>
      </c>
      <c r="M26" s="49">
        <v>3.6569320000000003E-3</v>
      </c>
    </row>
    <row r="27" spans="1:13">
      <c r="A27" s="2" t="s">
        <v>108</v>
      </c>
      <c r="B27" s="2">
        <v>1012</v>
      </c>
      <c r="C27" s="50">
        <v>2</v>
      </c>
      <c r="D27" s="53" t="s">
        <v>109</v>
      </c>
      <c r="E27" s="53" t="s">
        <v>110</v>
      </c>
      <c r="F27" s="132">
        <v>110071160311</v>
      </c>
      <c r="G27" s="133" t="s">
        <v>224</v>
      </c>
      <c r="H27" s="133">
        <v>46039</v>
      </c>
      <c r="I27" s="49">
        <v>21</v>
      </c>
      <c r="J27" s="49">
        <v>0.45200000000000001</v>
      </c>
      <c r="K27" s="49">
        <v>1433.414</v>
      </c>
      <c r="L27" s="49">
        <v>0.96099999999999997</v>
      </c>
      <c r="M27" s="49">
        <v>2.9739123000000001E-3</v>
      </c>
    </row>
    <row r="28" spans="1:13">
      <c r="A28" s="2" t="s">
        <v>108</v>
      </c>
      <c r="B28" s="2">
        <v>1012</v>
      </c>
      <c r="C28" s="50">
        <v>2</v>
      </c>
      <c r="D28" s="53" t="s">
        <v>109</v>
      </c>
      <c r="E28" s="53" t="s">
        <v>110</v>
      </c>
      <c r="F28" s="132">
        <v>110071160311</v>
      </c>
      <c r="G28" s="133" t="s">
        <v>224</v>
      </c>
      <c r="H28" s="133">
        <v>46040</v>
      </c>
      <c r="I28" s="49">
        <v>0</v>
      </c>
      <c r="M28" s="49">
        <v>0</v>
      </c>
    </row>
    <row r="29" spans="1:13">
      <c r="A29" s="2" t="s">
        <v>108</v>
      </c>
      <c r="B29" s="2">
        <v>1012</v>
      </c>
      <c r="C29" s="50">
        <v>2</v>
      </c>
      <c r="D29" s="53" t="s">
        <v>109</v>
      </c>
      <c r="E29" s="53" t="s">
        <v>110</v>
      </c>
      <c r="F29" s="132">
        <v>110071160311</v>
      </c>
      <c r="G29" s="133" t="s">
        <v>224</v>
      </c>
      <c r="H29" s="133">
        <v>46041</v>
      </c>
      <c r="I29" s="49">
        <v>0</v>
      </c>
      <c r="M29" s="49">
        <v>0</v>
      </c>
    </row>
    <row r="30" spans="1:13">
      <c r="A30" s="2" t="s">
        <v>108</v>
      </c>
      <c r="B30" s="2">
        <v>1012</v>
      </c>
      <c r="C30" s="50">
        <v>2</v>
      </c>
      <c r="D30" s="53" t="s">
        <v>109</v>
      </c>
      <c r="E30" s="53" t="s">
        <v>110</v>
      </c>
      <c r="F30" s="132">
        <v>110071160311</v>
      </c>
      <c r="G30" s="133" t="s">
        <v>224</v>
      </c>
      <c r="H30" s="133">
        <v>46042</v>
      </c>
      <c r="I30" s="49">
        <v>0</v>
      </c>
      <c r="M30" s="49">
        <v>0</v>
      </c>
    </row>
    <row r="31" spans="1:13">
      <c r="A31" s="2" t="s">
        <v>108</v>
      </c>
      <c r="B31" s="2">
        <v>1012</v>
      </c>
      <c r="C31" s="50">
        <v>2</v>
      </c>
      <c r="D31" s="53" t="s">
        <v>109</v>
      </c>
      <c r="E31" s="53" t="s">
        <v>110</v>
      </c>
      <c r="F31" s="132">
        <v>110071160311</v>
      </c>
      <c r="G31" s="133" t="s">
        <v>224</v>
      </c>
      <c r="H31" s="133">
        <v>46043</v>
      </c>
      <c r="I31" s="49">
        <v>0</v>
      </c>
      <c r="M31" s="49">
        <v>0</v>
      </c>
    </row>
    <row r="32" spans="1:13">
      <c r="A32" s="2" t="s">
        <v>108</v>
      </c>
      <c r="B32" s="2">
        <v>1012</v>
      </c>
      <c r="C32" s="50">
        <v>2</v>
      </c>
      <c r="D32" s="53" t="s">
        <v>109</v>
      </c>
      <c r="E32" s="53" t="s">
        <v>110</v>
      </c>
      <c r="F32" s="132">
        <v>110071160311</v>
      </c>
      <c r="G32" s="133" t="s">
        <v>224</v>
      </c>
      <c r="H32" s="133">
        <v>46044</v>
      </c>
      <c r="I32" s="49">
        <v>0</v>
      </c>
      <c r="M32" s="49">
        <v>0</v>
      </c>
    </row>
    <row r="33" spans="1:13">
      <c r="A33" s="2" t="s">
        <v>108</v>
      </c>
      <c r="B33" s="2">
        <v>1012</v>
      </c>
      <c r="C33" s="50">
        <v>2</v>
      </c>
      <c r="D33" s="53" t="s">
        <v>109</v>
      </c>
      <c r="E33" s="53" t="s">
        <v>110</v>
      </c>
      <c r="F33" s="132">
        <v>110071160311</v>
      </c>
      <c r="G33" s="133" t="s">
        <v>224</v>
      </c>
      <c r="H33" s="133">
        <v>46045</v>
      </c>
      <c r="I33" s="49">
        <v>14</v>
      </c>
      <c r="J33" s="49">
        <v>0.34699999999999998</v>
      </c>
      <c r="K33" s="49">
        <v>376.17500000000001</v>
      </c>
      <c r="L33" s="49">
        <v>0.214</v>
      </c>
      <c r="M33" s="49">
        <v>5.3158100000000005E-4</v>
      </c>
    </row>
    <row r="34" spans="1:13">
      <c r="A34" s="2" t="s">
        <v>108</v>
      </c>
      <c r="B34" s="2">
        <v>1012</v>
      </c>
      <c r="C34" s="50">
        <v>2</v>
      </c>
      <c r="D34" s="53" t="s">
        <v>109</v>
      </c>
      <c r="E34" s="53" t="s">
        <v>110</v>
      </c>
      <c r="F34" s="132">
        <v>110071160311</v>
      </c>
      <c r="G34" s="133" t="s">
        <v>224</v>
      </c>
      <c r="H34" s="133">
        <v>46046</v>
      </c>
      <c r="I34" s="49">
        <v>24</v>
      </c>
      <c r="J34" s="49">
        <v>1.4159999999999999</v>
      </c>
      <c r="K34" s="49">
        <v>1490.7439999999999</v>
      </c>
      <c r="L34" s="49">
        <v>0.88400000000000001</v>
      </c>
      <c r="M34" s="49">
        <v>2.1730030000000002E-3</v>
      </c>
    </row>
    <row r="35" spans="1:13">
      <c r="A35" s="2" t="s">
        <v>108</v>
      </c>
      <c r="B35" s="2">
        <v>1012</v>
      </c>
      <c r="C35" s="50">
        <v>2</v>
      </c>
      <c r="D35" s="53" t="s">
        <v>109</v>
      </c>
      <c r="E35" s="53" t="s">
        <v>110</v>
      </c>
      <c r="F35" s="132">
        <v>110071160311</v>
      </c>
      <c r="G35" s="133" t="s">
        <v>224</v>
      </c>
      <c r="H35" s="133">
        <v>46047</v>
      </c>
      <c r="I35" s="49">
        <v>24</v>
      </c>
      <c r="J35" s="49">
        <v>0.56499999999999995</v>
      </c>
      <c r="K35" s="49">
        <v>2285.4639999999999</v>
      </c>
      <c r="L35" s="49">
        <v>2.157</v>
      </c>
      <c r="M35" s="49">
        <v>6.3248569999999997E-3</v>
      </c>
    </row>
    <row r="36" spans="1:13">
      <c r="A36" s="2" t="s">
        <v>108</v>
      </c>
      <c r="B36" s="2">
        <v>1012</v>
      </c>
      <c r="C36" s="50">
        <v>2</v>
      </c>
      <c r="D36" s="53" t="s">
        <v>109</v>
      </c>
      <c r="E36" s="53" t="s">
        <v>110</v>
      </c>
      <c r="F36" s="132">
        <v>110071160311</v>
      </c>
      <c r="G36" s="133" t="s">
        <v>224</v>
      </c>
      <c r="H36" s="133">
        <v>46048</v>
      </c>
      <c r="I36" s="49">
        <v>22</v>
      </c>
      <c r="J36" s="49">
        <v>0.44900000000000001</v>
      </c>
      <c r="K36" s="49">
        <v>2028.8009999999999</v>
      </c>
      <c r="L36" s="49">
        <v>2.1760000000000002</v>
      </c>
      <c r="M36" s="49">
        <v>5.3465650000000002E-3</v>
      </c>
    </row>
    <row r="37" spans="1:13">
      <c r="A37" s="2" t="s">
        <v>108</v>
      </c>
      <c r="B37" s="2">
        <v>1012</v>
      </c>
      <c r="C37" s="50">
        <v>2</v>
      </c>
      <c r="D37" s="53" t="s">
        <v>109</v>
      </c>
      <c r="E37" s="53" t="s">
        <v>110</v>
      </c>
      <c r="F37" s="132">
        <v>110071160311</v>
      </c>
      <c r="G37" s="133" t="s">
        <v>224</v>
      </c>
      <c r="H37" s="133">
        <v>46049</v>
      </c>
      <c r="I37" s="49">
        <v>0</v>
      </c>
      <c r="M37" s="49">
        <v>0</v>
      </c>
    </row>
    <row r="38" spans="1:13">
      <c r="A38" s="2" t="s">
        <v>108</v>
      </c>
      <c r="B38" s="2">
        <v>1012</v>
      </c>
      <c r="C38" s="50">
        <v>2</v>
      </c>
      <c r="D38" s="53" t="s">
        <v>109</v>
      </c>
      <c r="E38" s="53" t="s">
        <v>110</v>
      </c>
      <c r="F38" s="132">
        <v>110071160311</v>
      </c>
      <c r="G38" s="133" t="s">
        <v>224</v>
      </c>
      <c r="H38" s="133">
        <v>46050</v>
      </c>
      <c r="I38" s="49">
        <v>5</v>
      </c>
      <c r="J38" s="49">
        <v>0</v>
      </c>
      <c r="K38" s="49">
        <v>0</v>
      </c>
      <c r="L38" s="49">
        <v>0</v>
      </c>
      <c r="M38" s="49">
        <v>0</v>
      </c>
    </row>
    <row r="39" spans="1:13">
      <c r="A39" s="2" t="s">
        <v>108</v>
      </c>
      <c r="B39" s="2">
        <v>1012</v>
      </c>
      <c r="C39" s="50">
        <v>2</v>
      </c>
      <c r="D39" s="53" t="s">
        <v>109</v>
      </c>
      <c r="E39" s="53" t="s">
        <v>110</v>
      </c>
      <c r="F39" s="132">
        <v>110071160311</v>
      </c>
      <c r="G39" s="133" t="s">
        <v>224</v>
      </c>
      <c r="H39" s="133">
        <v>46051</v>
      </c>
      <c r="I39" s="49">
        <v>24</v>
      </c>
      <c r="J39" s="49">
        <v>1.544</v>
      </c>
      <c r="K39" s="49">
        <v>1302.2639999999999</v>
      </c>
      <c r="L39" s="49">
        <v>0.80600000000000005</v>
      </c>
      <c r="M39" s="49">
        <v>2.0579980000000001E-3</v>
      </c>
    </row>
    <row r="40" spans="1:13">
      <c r="A40" s="2" t="s">
        <v>108</v>
      </c>
      <c r="B40" s="2">
        <v>1012</v>
      </c>
      <c r="C40" s="50">
        <v>2</v>
      </c>
      <c r="D40" s="53" t="s">
        <v>109</v>
      </c>
      <c r="E40" s="53" t="s">
        <v>110</v>
      </c>
      <c r="F40" s="132">
        <v>110071160311</v>
      </c>
      <c r="G40" s="133" t="s">
        <v>224</v>
      </c>
      <c r="H40" s="133">
        <v>46052</v>
      </c>
      <c r="I40" s="49">
        <v>24</v>
      </c>
      <c r="J40" s="49">
        <v>1.145</v>
      </c>
      <c r="K40" s="49">
        <v>1551.6949999999999</v>
      </c>
      <c r="L40" s="49">
        <v>0.84499999999999997</v>
      </c>
      <c r="M40" s="49">
        <v>2.3681740000000007E-3</v>
      </c>
    </row>
    <row r="41" spans="1:13">
      <c r="A41" s="2" t="s">
        <v>108</v>
      </c>
      <c r="B41" s="2">
        <v>1012</v>
      </c>
      <c r="C41" s="50">
        <v>2</v>
      </c>
      <c r="D41" s="53" t="s">
        <v>109</v>
      </c>
      <c r="E41" s="53" t="s">
        <v>110</v>
      </c>
      <c r="F41" s="132">
        <v>110071160311</v>
      </c>
      <c r="G41" s="133" t="s">
        <v>224</v>
      </c>
      <c r="H41" s="133">
        <v>46053</v>
      </c>
      <c r="I41" s="49">
        <v>24</v>
      </c>
      <c r="J41" s="49">
        <v>0.82</v>
      </c>
      <c r="K41" s="49">
        <v>1450.1610000000001</v>
      </c>
      <c r="L41" s="49">
        <v>0.75800000000000001</v>
      </c>
      <c r="M41" s="49">
        <v>2.1502969999999998E-3</v>
      </c>
    </row>
    <row r="42" spans="1:13">
      <c r="A42" s="2" t="s">
        <v>108</v>
      </c>
      <c r="B42" s="2">
        <v>1012</v>
      </c>
      <c r="C42" s="50">
        <v>2</v>
      </c>
      <c r="D42" s="53" t="s">
        <v>109</v>
      </c>
      <c r="E42" s="53" t="s">
        <v>110</v>
      </c>
      <c r="F42" s="132">
        <v>110071160311</v>
      </c>
      <c r="G42" s="133" t="s">
        <v>224</v>
      </c>
      <c r="H42" s="133">
        <v>46054</v>
      </c>
      <c r="I42" s="49">
        <v>24</v>
      </c>
      <c r="J42" s="49">
        <v>0.871</v>
      </c>
      <c r="K42" s="49">
        <v>1471.9949999999999</v>
      </c>
      <c r="L42" s="49">
        <v>0.77100000000000002</v>
      </c>
      <c r="M42" s="49">
        <v>2.253396E-3</v>
      </c>
    </row>
    <row r="43" spans="1:13">
      <c r="A43" s="2" t="s">
        <v>108</v>
      </c>
      <c r="B43" s="2">
        <v>1012</v>
      </c>
      <c r="C43" s="50">
        <v>2</v>
      </c>
      <c r="D43" s="53" t="s">
        <v>109</v>
      </c>
      <c r="E43" s="53" t="s">
        <v>110</v>
      </c>
      <c r="F43" s="132">
        <v>110071160311</v>
      </c>
      <c r="G43" s="133" t="s">
        <v>224</v>
      </c>
      <c r="H43" s="133">
        <v>46055</v>
      </c>
      <c r="I43" s="49">
        <v>24</v>
      </c>
      <c r="J43" s="49">
        <v>1.423</v>
      </c>
      <c r="K43" s="49">
        <v>1506.8320000000001</v>
      </c>
      <c r="L43" s="49">
        <v>0.88500000000000001</v>
      </c>
      <c r="M43" s="49">
        <v>2.3209620000000006E-3</v>
      </c>
    </row>
    <row r="44" spans="1:13">
      <c r="A44" s="2" t="s">
        <v>108</v>
      </c>
      <c r="B44" s="2">
        <v>1012</v>
      </c>
      <c r="C44" s="50">
        <v>2</v>
      </c>
      <c r="D44" s="53" t="s">
        <v>109</v>
      </c>
      <c r="E44" s="53" t="s">
        <v>110</v>
      </c>
      <c r="F44" s="132">
        <v>110071160311</v>
      </c>
      <c r="G44" s="133" t="s">
        <v>224</v>
      </c>
      <c r="H44" s="133">
        <v>46056</v>
      </c>
      <c r="I44" s="49">
        <v>24</v>
      </c>
      <c r="J44" s="49">
        <v>2.242</v>
      </c>
      <c r="K44" s="49">
        <v>1768.6890000000001</v>
      </c>
      <c r="L44" s="49">
        <v>1.167</v>
      </c>
      <c r="M44" s="49">
        <v>3.3084519999999999E-3</v>
      </c>
    </row>
    <row r="45" spans="1:13">
      <c r="A45" s="2" t="s">
        <v>108</v>
      </c>
      <c r="B45" s="2">
        <v>1012</v>
      </c>
      <c r="C45" s="50">
        <v>2</v>
      </c>
      <c r="D45" s="53" t="s">
        <v>109</v>
      </c>
      <c r="E45" s="53" t="s">
        <v>110</v>
      </c>
      <c r="F45" s="132">
        <v>110071160311</v>
      </c>
      <c r="G45" s="133" t="s">
        <v>224</v>
      </c>
      <c r="H45" s="133">
        <v>46057</v>
      </c>
      <c r="I45" s="49">
        <v>24</v>
      </c>
      <c r="J45" s="49">
        <v>2.5430000000000001</v>
      </c>
      <c r="K45" s="49">
        <v>1947.433</v>
      </c>
      <c r="L45" s="49">
        <v>1.2729999999999999</v>
      </c>
      <c r="M45" s="49">
        <v>4.1290409999999991E-3</v>
      </c>
    </row>
    <row r="46" spans="1:13">
      <c r="A46" s="2" t="s">
        <v>108</v>
      </c>
      <c r="B46" s="2">
        <v>1012</v>
      </c>
      <c r="C46" s="50">
        <v>2</v>
      </c>
      <c r="D46" s="53" t="s">
        <v>109</v>
      </c>
      <c r="E46" s="53" t="s">
        <v>110</v>
      </c>
      <c r="F46" s="132">
        <v>110071160311</v>
      </c>
      <c r="G46" s="133" t="s">
        <v>224</v>
      </c>
      <c r="H46" s="133">
        <v>46058</v>
      </c>
      <c r="I46" s="49">
        <v>24</v>
      </c>
      <c r="J46" s="49">
        <v>2.4670000000000001</v>
      </c>
      <c r="K46" s="49">
        <v>1936.8320000000001</v>
      </c>
      <c r="L46" s="49">
        <v>1.198</v>
      </c>
      <c r="M46" s="49">
        <v>4.0434320000000004E-3</v>
      </c>
    </row>
    <row r="47" spans="1:13">
      <c r="A47" s="2" t="s">
        <v>108</v>
      </c>
      <c r="B47" s="2">
        <v>1012</v>
      </c>
      <c r="C47" s="50">
        <v>2</v>
      </c>
      <c r="D47" s="53" t="s">
        <v>109</v>
      </c>
      <c r="E47" s="53" t="s">
        <v>110</v>
      </c>
      <c r="F47" s="132">
        <v>110071160311</v>
      </c>
      <c r="G47" s="133" t="s">
        <v>224</v>
      </c>
      <c r="H47" s="133">
        <v>46059</v>
      </c>
      <c r="I47" s="49">
        <v>24</v>
      </c>
      <c r="J47" s="49">
        <v>2.13</v>
      </c>
      <c r="K47" s="49">
        <v>1778.7550000000001</v>
      </c>
      <c r="L47" s="49">
        <v>1.046</v>
      </c>
      <c r="M47" s="49">
        <v>3.6733099999999999E-3</v>
      </c>
    </row>
    <row r="48" spans="1:13">
      <c r="A48" s="2" t="s">
        <v>108</v>
      </c>
      <c r="B48" s="2">
        <v>1012</v>
      </c>
      <c r="C48" s="50">
        <v>2</v>
      </c>
      <c r="D48" s="53" t="s">
        <v>109</v>
      </c>
      <c r="E48" s="53" t="s">
        <v>110</v>
      </c>
      <c r="F48" s="132">
        <v>110071160311</v>
      </c>
      <c r="G48" s="133" t="s">
        <v>224</v>
      </c>
      <c r="H48" s="133">
        <v>46060</v>
      </c>
      <c r="I48" s="49">
        <v>24</v>
      </c>
      <c r="J48" s="49">
        <v>1.33</v>
      </c>
      <c r="K48" s="49">
        <v>1784.38</v>
      </c>
      <c r="L48" s="49">
        <v>1.103</v>
      </c>
      <c r="M48" s="49">
        <v>4.1113949999999995E-3</v>
      </c>
    </row>
    <row r="49" spans="1:13">
      <c r="A49" s="2" t="s">
        <v>108</v>
      </c>
      <c r="B49" s="2">
        <v>1012</v>
      </c>
      <c r="C49" s="50">
        <v>2</v>
      </c>
      <c r="D49" s="53" t="s">
        <v>109</v>
      </c>
      <c r="E49" s="53" t="s">
        <v>110</v>
      </c>
      <c r="F49" s="132">
        <v>110071160311</v>
      </c>
      <c r="G49" s="133" t="s">
        <v>224</v>
      </c>
      <c r="H49" s="133">
        <v>46061</v>
      </c>
      <c r="I49" s="49">
        <v>24</v>
      </c>
      <c r="J49" s="49">
        <v>1.7150000000000001</v>
      </c>
      <c r="K49" s="49">
        <v>1723.434</v>
      </c>
      <c r="L49" s="49">
        <v>1.05</v>
      </c>
      <c r="M49" s="49">
        <v>3.7105090000000003E-3</v>
      </c>
    </row>
    <row r="50" spans="1:13">
      <c r="A50" s="2" t="s">
        <v>108</v>
      </c>
      <c r="B50" s="2">
        <v>1012</v>
      </c>
      <c r="C50" s="50">
        <v>2</v>
      </c>
      <c r="D50" s="53" t="s">
        <v>109</v>
      </c>
      <c r="E50" s="53" t="s">
        <v>110</v>
      </c>
      <c r="F50" s="132">
        <v>110071160311</v>
      </c>
      <c r="G50" s="133" t="s">
        <v>224</v>
      </c>
      <c r="H50" s="133">
        <v>46062</v>
      </c>
      <c r="I50" s="49">
        <v>24</v>
      </c>
      <c r="J50" s="49">
        <v>2.0910000000000002</v>
      </c>
      <c r="K50" s="49">
        <v>1731.29</v>
      </c>
      <c r="L50" s="49">
        <v>1.0309999999999999</v>
      </c>
      <c r="M50" s="49">
        <v>3.5592260000000004E-3</v>
      </c>
    </row>
    <row r="51" spans="1:13">
      <c r="A51" s="2" t="s">
        <v>108</v>
      </c>
      <c r="B51" s="2">
        <v>1012</v>
      </c>
      <c r="C51" s="50">
        <v>2</v>
      </c>
      <c r="D51" s="53" t="s">
        <v>109</v>
      </c>
      <c r="E51" s="53" t="s">
        <v>110</v>
      </c>
      <c r="F51" s="132">
        <v>110071160311</v>
      </c>
      <c r="G51" s="133" t="s">
        <v>224</v>
      </c>
      <c r="H51" s="133">
        <v>46063</v>
      </c>
      <c r="I51" s="49">
        <v>0</v>
      </c>
      <c r="M51" s="49">
        <v>0</v>
      </c>
    </row>
    <row r="52" spans="1:13">
      <c r="A52" s="2" t="s">
        <v>108</v>
      </c>
      <c r="B52" s="2">
        <v>1012</v>
      </c>
      <c r="C52" s="50">
        <v>2</v>
      </c>
      <c r="D52" s="53" t="s">
        <v>109</v>
      </c>
      <c r="E52" s="53" t="s">
        <v>110</v>
      </c>
      <c r="F52" s="132">
        <v>110071160311</v>
      </c>
      <c r="G52" s="133" t="s">
        <v>224</v>
      </c>
      <c r="H52" s="133">
        <v>46064</v>
      </c>
      <c r="I52" s="49">
        <v>0</v>
      </c>
      <c r="M52" s="49">
        <v>0</v>
      </c>
    </row>
    <row r="53" spans="1:13">
      <c r="A53" s="2" t="s">
        <v>108</v>
      </c>
      <c r="B53" s="2">
        <v>1012</v>
      </c>
      <c r="C53" s="50">
        <v>2</v>
      </c>
      <c r="D53" s="53" t="s">
        <v>109</v>
      </c>
      <c r="E53" s="53" t="s">
        <v>110</v>
      </c>
      <c r="F53" s="132">
        <v>110071160311</v>
      </c>
      <c r="G53" s="133" t="s">
        <v>224</v>
      </c>
      <c r="H53" s="133">
        <v>46065</v>
      </c>
      <c r="I53" s="49">
        <v>0</v>
      </c>
      <c r="M53" s="49">
        <v>0</v>
      </c>
    </row>
    <row r="54" spans="1:13">
      <c r="A54" s="2" t="s">
        <v>108</v>
      </c>
      <c r="B54" s="2">
        <v>1012</v>
      </c>
      <c r="C54" s="50">
        <v>2</v>
      </c>
      <c r="D54" s="53" t="s">
        <v>109</v>
      </c>
      <c r="E54" s="53" t="s">
        <v>110</v>
      </c>
      <c r="F54" s="132">
        <v>110071160311</v>
      </c>
      <c r="G54" s="133" t="s">
        <v>224</v>
      </c>
      <c r="H54" s="133">
        <v>46066</v>
      </c>
      <c r="I54" s="49">
        <v>0</v>
      </c>
      <c r="M54" s="49">
        <v>0</v>
      </c>
    </row>
    <row r="55" spans="1:13">
      <c r="A55" s="2" t="s">
        <v>108</v>
      </c>
      <c r="B55" s="2">
        <v>1012</v>
      </c>
      <c r="C55" s="50">
        <v>2</v>
      </c>
      <c r="D55" s="53" t="s">
        <v>109</v>
      </c>
      <c r="E55" s="53" t="s">
        <v>110</v>
      </c>
      <c r="F55" s="132">
        <v>110071160311</v>
      </c>
      <c r="G55" s="133" t="s">
        <v>224</v>
      </c>
      <c r="H55" s="133">
        <v>46067</v>
      </c>
      <c r="I55" s="49">
        <v>0</v>
      </c>
      <c r="M55" s="49">
        <v>0</v>
      </c>
    </row>
    <row r="56" spans="1:13">
      <c r="A56" s="2" t="s">
        <v>108</v>
      </c>
      <c r="B56" s="2">
        <v>1012</v>
      </c>
      <c r="C56" s="50">
        <v>2</v>
      </c>
      <c r="D56" s="53" t="s">
        <v>109</v>
      </c>
      <c r="E56" s="53" t="s">
        <v>110</v>
      </c>
      <c r="F56" s="132">
        <v>110071160311</v>
      </c>
      <c r="G56" s="133" t="s">
        <v>224</v>
      </c>
      <c r="H56" s="133">
        <v>46068</v>
      </c>
      <c r="I56" s="49">
        <v>0</v>
      </c>
      <c r="M56" s="49">
        <v>0</v>
      </c>
    </row>
    <row r="57" spans="1:13">
      <c r="A57" s="2" t="s">
        <v>108</v>
      </c>
      <c r="B57" s="2">
        <v>1012</v>
      </c>
      <c r="C57" s="50">
        <v>2</v>
      </c>
      <c r="D57" s="53" t="s">
        <v>109</v>
      </c>
      <c r="E57" s="53" t="s">
        <v>110</v>
      </c>
      <c r="F57" s="132">
        <v>110071160311</v>
      </c>
      <c r="G57" s="133" t="s">
        <v>224</v>
      </c>
      <c r="H57" s="133">
        <v>46069</v>
      </c>
      <c r="I57" s="49">
        <v>0</v>
      </c>
      <c r="M57" s="49">
        <v>0</v>
      </c>
    </row>
    <row r="58" spans="1:13">
      <c r="A58" s="2" t="s">
        <v>108</v>
      </c>
      <c r="B58" s="2">
        <v>1012</v>
      </c>
      <c r="C58" s="50">
        <v>2</v>
      </c>
      <c r="D58" s="53" t="s">
        <v>109</v>
      </c>
      <c r="E58" s="53" t="s">
        <v>110</v>
      </c>
      <c r="F58" s="132">
        <v>110071160311</v>
      </c>
      <c r="G58" s="133" t="s">
        <v>224</v>
      </c>
      <c r="H58" s="133">
        <v>46070</v>
      </c>
      <c r="I58" s="49">
        <v>0</v>
      </c>
      <c r="M58" s="49">
        <v>0</v>
      </c>
    </row>
    <row r="59" spans="1:13">
      <c r="A59" s="2" t="s">
        <v>108</v>
      </c>
      <c r="B59" s="2">
        <v>1012</v>
      </c>
      <c r="C59" s="50">
        <v>2</v>
      </c>
      <c r="D59" s="53" t="s">
        <v>109</v>
      </c>
      <c r="E59" s="53" t="s">
        <v>110</v>
      </c>
      <c r="F59" s="132">
        <v>110071160311</v>
      </c>
      <c r="G59" s="133" t="s">
        <v>224</v>
      </c>
      <c r="H59" s="133">
        <v>46071</v>
      </c>
      <c r="I59" s="49">
        <v>0</v>
      </c>
      <c r="M59" s="49">
        <v>0</v>
      </c>
    </row>
    <row r="60" spans="1:13">
      <c r="A60" s="2" t="s">
        <v>108</v>
      </c>
      <c r="B60" s="2">
        <v>1012</v>
      </c>
      <c r="C60" s="50">
        <v>2</v>
      </c>
      <c r="D60" s="53" t="s">
        <v>109</v>
      </c>
      <c r="E60" s="53" t="s">
        <v>110</v>
      </c>
      <c r="F60" s="132">
        <v>110071160311</v>
      </c>
      <c r="G60" s="133" t="s">
        <v>224</v>
      </c>
      <c r="H60" s="133">
        <v>46072</v>
      </c>
      <c r="I60" s="49">
        <v>0</v>
      </c>
      <c r="M60" s="49">
        <v>0</v>
      </c>
    </row>
    <row r="61" spans="1:13">
      <c r="A61" s="2" t="s">
        <v>108</v>
      </c>
      <c r="B61" s="2">
        <v>1012</v>
      </c>
      <c r="C61" s="50">
        <v>2</v>
      </c>
      <c r="D61" s="53" t="s">
        <v>109</v>
      </c>
      <c r="E61" s="53" t="s">
        <v>110</v>
      </c>
      <c r="F61" s="132">
        <v>110071160311</v>
      </c>
      <c r="G61" s="133" t="s">
        <v>224</v>
      </c>
      <c r="H61" s="133">
        <v>46073</v>
      </c>
      <c r="I61" s="49">
        <v>0</v>
      </c>
      <c r="M61" s="49">
        <v>0</v>
      </c>
    </row>
    <row r="62" spans="1:13">
      <c r="A62" s="2" t="s">
        <v>108</v>
      </c>
      <c r="B62" s="2">
        <v>1012</v>
      </c>
      <c r="C62" s="50">
        <v>2</v>
      </c>
      <c r="D62" s="53" t="s">
        <v>109</v>
      </c>
      <c r="E62" s="53" t="s">
        <v>110</v>
      </c>
      <c r="F62" s="132">
        <v>110071160311</v>
      </c>
      <c r="G62" s="133" t="s">
        <v>224</v>
      </c>
      <c r="H62" s="133">
        <v>46074</v>
      </c>
      <c r="I62" s="49">
        <v>0</v>
      </c>
      <c r="M62" s="49">
        <v>0</v>
      </c>
    </row>
    <row r="63" spans="1:13">
      <c r="A63" s="2" t="s">
        <v>108</v>
      </c>
      <c r="B63" s="2">
        <v>1012</v>
      </c>
      <c r="C63" s="50">
        <v>2</v>
      </c>
      <c r="D63" s="53" t="s">
        <v>109</v>
      </c>
      <c r="E63" s="53" t="s">
        <v>110</v>
      </c>
      <c r="F63" s="132">
        <v>110071160311</v>
      </c>
      <c r="G63" s="133" t="s">
        <v>224</v>
      </c>
      <c r="H63" s="133">
        <v>46075</v>
      </c>
      <c r="I63" s="49">
        <v>8</v>
      </c>
      <c r="J63" s="49">
        <v>7.3999999999999996E-2</v>
      </c>
      <c r="K63" s="49">
        <v>80.674999999999997</v>
      </c>
      <c r="L63" s="49">
        <v>4.1000000000000002E-2</v>
      </c>
      <c r="M63" s="49">
        <v>1.0233799999999999E-4</v>
      </c>
    </row>
    <row r="64" spans="1:13">
      <c r="A64" s="2" t="s">
        <v>108</v>
      </c>
      <c r="B64" s="2">
        <v>1012</v>
      </c>
      <c r="C64" s="50">
        <v>2</v>
      </c>
      <c r="D64" s="53" t="s">
        <v>109</v>
      </c>
      <c r="E64" s="53" t="s">
        <v>110</v>
      </c>
      <c r="F64" s="132">
        <v>110071160311</v>
      </c>
      <c r="G64" s="133" t="s">
        <v>224</v>
      </c>
      <c r="H64" s="133">
        <v>46076</v>
      </c>
      <c r="I64" s="49">
        <v>24</v>
      </c>
      <c r="J64" s="49">
        <v>1.9970000000000001</v>
      </c>
      <c r="K64" s="49">
        <v>1989.798</v>
      </c>
      <c r="L64" s="49">
        <v>1.4630000000000001</v>
      </c>
      <c r="M64" s="49">
        <v>2.4706160000000001E-3</v>
      </c>
    </row>
    <row r="65" spans="1:13">
      <c r="A65" s="2" t="s">
        <v>108</v>
      </c>
      <c r="B65" s="2">
        <v>1012</v>
      </c>
      <c r="C65" s="50">
        <v>2</v>
      </c>
      <c r="D65" s="53" t="s">
        <v>109</v>
      </c>
      <c r="E65" s="53" t="s">
        <v>110</v>
      </c>
      <c r="F65" s="132">
        <v>110071160311</v>
      </c>
      <c r="G65" s="133" t="s">
        <v>224</v>
      </c>
      <c r="H65" s="133">
        <v>46077</v>
      </c>
      <c r="I65" s="49">
        <v>24</v>
      </c>
      <c r="J65" s="49">
        <v>2.1520000000000001</v>
      </c>
      <c r="K65" s="49">
        <v>1994.191</v>
      </c>
      <c r="L65" s="49">
        <v>1.43</v>
      </c>
      <c r="M65" s="49">
        <v>2.34608E-3</v>
      </c>
    </row>
    <row r="66" spans="1:13">
      <c r="A66" s="2" t="s">
        <v>108</v>
      </c>
      <c r="B66" s="2">
        <v>1012</v>
      </c>
      <c r="C66" s="50">
        <v>2</v>
      </c>
      <c r="D66" s="53" t="s">
        <v>109</v>
      </c>
      <c r="E66" s="53" t="s">
        <v>110</v>
      </c>
      <c r="F66" s="132">
        <v>110071160311</v>
      </c>
      <c r="G66" s="133" t="s">
        <v>224</v>
      </c>
      <c r="H66" s="133">
        <v>46078</v>
      </c>
      <c r="I66" s="49">
        <v>0</v>
      </c>
      <c r="M66" s="49">
        <v>0</v>
      </c>
    </row>
    <row r="67" spans="1:13">
      <c r="A67" s="2" t="s">
        <v>108</v>
      </c>
      <c r="B67" s="2">
        <v>1012</v>
      </c>
      <c r="C67" s="50">
        <v>2</v>
      </c>
      <c r="D67" s="53" t="s">
        <v>109</v>
      </c>
      <c r="E67" s="53" t="s">
        <v>110</v>
      </c>
      <c r="F67" s="132">
        <v>110071160311</v>
      </c>
      <c r="G67" s="133" t="s">
        <v>224</v>
      </c>
      <c r="H67" s="133">
        <v>46079</v>
      </c>
      <c r="I67" s="49">
        <v>0</v>
      </c>
      <c r="M67" s="49">
        <v>0</v>
      </c>
    </row>
    <row r="68" spans="1:13">
      <c r="A68" s="2" t="s">
        <v>108</v>
      </c>
      <c r="B68" s="2">
        <v>1012</v>
      </c>
      <c r="C68" s="50">
        <v>2</v>
      </c>
      <c r="D68" s="53" t="s">
        <v>109</v>
      </c>
      <c r="E68" s="53" t="s">
        <v>110</v>
      </c>
      <c r="F68" s="132">
        <v>110071160311</v>
      </c>
      <c r="G68" s="133" t="s">
        <v>224</v>
      </c>
      <c r="H68" s="133">
        <v>46080</v>
      </c>
      <c r="I68" s="49">
        <v>0</v>
      </c>
      <c r="M68" s="49">
        <v>0</v>
      </c>
    </row>
    <row r="69" spans="1:13">
      <c r="A69" s="2" t="s">
        <v>108</v>
      </c>
      <c r="B69" s="2">
        <v>1012</v>
      </c>
      <c r="C69" s="50">
        <v>2</v>
      </c>
      <c r="D69" s="53" t="s">
        <v>109</v>
      </c>
      <c r="E69" s="53" t="s">
        <v>110</v>
      </c>
      <c r="F69" s="132">
        <v>110071160311</v>
      </c>
      <c r="G69" s="133" t="s">
        <v>224</v>
      </c>
      <c r="H69" s="133">
        <v>46081</v>
      </c>
      <c r="I69" s="49">
        <v>0</v>
      </c>
      <c r="M69" s="49">
        <v>0</v>
      </c>
    </row>
    <row r="70" spans="1:13">
      <c r="A70" s="2" t="s">
        <v>108</v>
      </c>
      <c r="B70" s="2">
        <v>1012</v>
      </c>
      <c r="C70" s="50">
        <v>2</v>
      </c>
      <c r="D70" s="53" t="s">
        <v>109</v>
      </c>
      <c r="E70" s="53" t="s">
        <v>110</v>
      </c>
      <c r="F70" s="132">
        <v>110071160311</v>
      </c>
      <c r="G70" s="133" t="s">
        <v>224</v>
      </c>
      <c r="H70" s="133">
        <v>46082</v>
      </c>
      <c r="I70" s="49">
        <v>0</v>
      </c>
      <c r="M70" s="49">
        <v>0</v>
      </c>
    </row>
    <row r="71" spans="1:13">
      <c r="A71" s="2" t="s">
        <v>108</v>
      </c>
      <c r="B71" s="2">
        <v>1012</v>
      </c>
      <c r="C71" s="50">
        <v>2</v>
      </c>
      <c r="D71" s="53" t="s">
        <v>109</v>
      </c>
      <c r="E71" s="53" t="s">
        <v>110</v>
      </c>
      <c r="F71" s="132">
        <v>110071160311</v>
      </c>
      <c r="G71" s="133" t="s">
        <v>224</v>
      </c>
      <c r="H71" s="133">
        <v>46083</v>
      </c>
      <c r="I71" s="49">
        <v>0.5</v>
      </c>
      <c r="J71" s="49">
        <v>0</v>
      </c>
      <c r="K71" s="49">
        <v>0</v>
      </c>
      <c r="L71" s="49">
        <v>0</v>
      </c>
      <c r="M71" s="49">
        <v>0</v>
      </c>
    </row>
    <row r="72" spans="1:13">
      <c r="A72" s="2" t="s">
        <v>108</v>
      </c>
      <c r="B72" s="2">
        <v>1012</v>
      </c>
      <c r="C72" s="50">
        <v>2</v>
      </c>
      <c r="D72" s="53" t="s">
        <v>109</v>
      </c>
      <c r="E72" s="53" t="s">
        <v>110</v>
      </c>
      <c r="F72" s="132">
        <v>110071160311</v>
      </c>
      <c r="G72" s="133" t="s">
        <v>224</v>
      </c>
      <c r="H72" s="133">
        <v>46084</v>
      </c>
      <c r="I72" s="49">
        <v>24</v>
      </c>
      <c r="J72" s="49">
        <v>1.5860000000000001</v>
      </c>
      <c r="K72" s="49">
        <v>1372.3820000000001</v>
      </c>
      <c r="L72" s="49">
        <v>0.84199999999999997</v>
      </c>
      <c r="M72" s="49">
        <v>5.5246699999999995E-4</v>
      </c>
    </row>
    <row r="73" spans="1:13">
      <c r="A73" s="2" t="s">
        <v>108</v>
      </c>
      <c r="B73" s="2">
        <v>1012</v>
      </c>
      <c r="C73" s="50">
        <v>2</v>
      </c>
      <c r="D73" s="53" t="s">
        <v>109</v>
      </c>
      <c r="E73" s="53" t="s">
        <v>110</v>
      </c>
      <c r="F73" s="132">
        <v>110071160311</v>
      </c>
      <c r="G73" s="133" t="s">
        <v>224</v>
      </c>
      <c r="H73" s="133">
        <v>46085</v>
      </c>
      <c r="I73" s="49">
        <v>24</v>
      </c>
      <c r="J73" s="49">
        <v>1.5389999999999999</v>
      </c>
      <c r="K73" s="49">
        <v>1918.403</v>
      </c>
      <c r="L73" s="49">
        <v>1.343</v>
      </c>
      <c r="M73" s="49">
        <v>0</v>
      </c>
    </row>
    <row r="74" spans="1:13">
      <c r="A74" s="2" t="s">
        <v>108</v>
      </c>
      <c r="B74" s="2">
        <v>1012</v>
      </c>
      <c r="C74" s="50">
        <v>2</v>
      </c>
      <c r="D74" s="53" t="s">
        <v>109</v>
      </c>
      <c r="E74" s="53" t="s">
        <v>110</v>
      </c>
      <c r="F74" s="132">
        <v>110071160311</v>
      </c>
      <c r="G74" s="133" t="s">
        <v>224</v>
      </c>
      <c r="H74" s="133">
        <v>46086</v>
      </c>
      <c r="I74" s="49">
        <v>0</v>
      </c>
      <c r="M74" s="49">
        <v>0</v>
      </c>
    </row>
    <row r="75" spans="1:13">
      <c r="A75" s="2" t="s">
        <v>108</v>
      </c>
      <c r="B75" s="2">
        <v>1012</v>
      </c>
      <c r="C75" s="50">
        <v>2</v>
      </c>
      <c r="D75" s="53" t="s">
        <v>109</v>
      </c>
      <c r="E75" s="53" t="s">
        <v>110</v>
      </c>
      <c r="F75" s="132">
        <v>110071160311</v>
      </c>
      <c r="G75" s="133" t="s">
        <v>224</v>
      </c>
      <c r="H75" s="133">
        <v>46087</v>
      </c>
      <c r="I75" s="49">
        <v>0</v>
      </c>
      <c r="M75" s="49">
        <v>0</v>
      </c>
    </row>
    <row r="76" spans="1:13">
      <c r="A76" s="2" t="s">
        <v>108</v>
      </c>
      <c r="B76" s="2">
        <v>1012</v>
      </c>
      <c r="C76" s="50">
        <v>2</v>
      </c>
      <c r="D76" s="53" t="s">
        <v>109</v>
      </c>
      <c r="E76" s="53" t="s">
        <v>110</v>
      </c>
      <c r="F76" s="132">
        <v>110071160311</v>
      </c>
      <c r="G76" s="133" t="s">
        <v>224</v>
      </c>
      <c r="H76" s="133">
        <v>46088</v>
      </c>
      <c r="I76" s="49">
        <v>0</v>
      </c>
      <c r="M76" s="49">
        <v>0</v>
      </c>
    </row>
    <row r="77" spans="1:13">
      <c r="A77" s="2" t="s">
        <v>108</v>
      </c>
      <c r="B77" s="2">
        <v>1012</v>
      </c>
      <c r="C77" s="50">
        <v>2</v>
      </c>
      <c r="D77" s="53" t="s">
        <v>109</v>
      </c>
      <c r="E77" s="53" t="s">
        <v>110</v>
      </c>
      <c r="F77" s="132">
        <v>110071160311</v>
      </c>
      <c r="G77" s="133" t="s">
        <v>224</v>
      </c>
      <c r="H77" s="133">
        <v>46089</v>
      </c>
      <c r="I77" s="49">
        <v>0</v>
      </c>
      <c r="M77" s="49">
        <v>0</v>
      </c>
    </row>
    <row r="78" spans="1:13">
      <c r="A78" s="2" t="s">
        <v>108</v>
      </c>
      <c r="B78" s="2">
        <v>1012</v>
      </c>
      <c r="C78" s="50">
        <v>2</v>
      </c>
      <c r="D78" s="53" t="s">
        <v>109</v>
      </c>
      <c r="E78" s="53" t="s">
        <v>110</v>
      </c>
      <c r="F78" s="132">
        <v>110071160311</v>
      </c>
      <c r="G78" s="133" t="s">
        <v>224</v>
      </c>
      <c r="H78" s="133">
        <v>46090</v>
      </c>
      <c r="I78" s="49">
        <v>0</v>
      </c>
      <c r="M78" s="49">
        <v>0</v>
      </c>
    </row>
    <row r="79" spans="1:13">
      <c r="A79" s="2" t="s">
        <v>108</v>
      </c>
      <c r="B79" s="2">
        <v>1012</v>
      </c>
      <c r="C79" s="50">
        <v>2</v>
      </c>
      <c r="D79" s="53" t="s">
        <v>109</v>
      </c>
      <c r="E79" s="53" t="s">
        <v>110</v>
      </c>
      <c r="F79" s="132">
        <v>110071160311</v>
      </c>
      <c r="G79" s="133" t="s">
        <v>224</v>
      </c>
      <c r="H79" s="133">
        <v>46091</v>
      </c>
      <c r="I79" s="49">
        <v>0</v>
      </c>
      <c r="M79" s="49">
        <v>0</v>
      </c>
    </row>
    <row r="80" spans="1:13">
      <c r="A80" s="2" t="s">
        <v>108</v>
      </c>
      <c r="B80" s="2">
        <v>1012</v>
      </c>
      <c r="C80" s="50">
        <v>2</v>
      </c>
      <c r="D80" s="53" t="s">
        <v>109</v>
      </c>
      <c r="E80" s="53" t="s">
        <v>110</v>
      </c>
      <c r="F80" s="132">
        <v>110071160311</v>
      </c>
      <c r="G80" s="133" t="s">
        <v>224</v>
      </c>
      <c r="H80" s="133">
        <v>46092</v>
      </c>
      <c r="I80" s="49">
        <v>0</v>
      </c>
      <c r="M80" s="49">
        <v>0</v>
      </c>
    </row>
    <row r="81" spans="1:13">
      <c r="A81" s="2" t="s">
        <v>108</v>
      </c>
      <c r="B81" s="2">
        <v>1012</v>
      </c>
      <c r="C81" s="50">
        <v>2</v>
      </c>
      <c r="D81" s="53" t="s">
        <v>109</v>
      </c>
      <c r="E81" s="53" t="s">
        <v>110</v>
      </c>
      <c r="F81" s="132">
        <v>110071160311</v>
      </c>
      <c r="G81" s="133" t="s">
        <v>224</v>
      </c>
      <c r="H81" s="133">
        <v>46093</v>
      </c>
      <c r="I81" s="49">
        <v>0</v>
      </c>
      <c r="M81" s="49">
        <v>0</v>
      </c>
    </row>
    <row r="82" spans="1:13">
      <c r="A82" s="2" t="s">
        <v>108</v>
      </c>
      <c r="B82" s="2">
        <v>1012</v>
      </c>
      <c r="C82" s="50">
        <v>2</v>
      </c>
      <c r="D82" s="53" t="s">
        <v>109</v>
      </c>
      <c r="E82" s="53" t="s">
        <v>110</v>
      </c>
      <c r="F82" s="132">
        <v>110071160311</v>
      </c>
      <c r="G82" s="133" t="s">
        <v>224</v>
      </c>
      <c r="H82" s="133">
        <v>46094</v>
      </c>
      <c r="I82" s="49">
        <v>0</v>
      </c>
      <c r="M82" s="49">
        <v>0</v>
      </c>
    </row>
    <row r="83" spans="1:13">
      <c r="A83" s="2" t="s">
        <v>108</v>
      </c>
      <c r="B83" s="2">
        <v>1012</v>
      </c>
      <c r="C83" s="50">
        <v>2</v>
      </c>
      <c r="D83" s="53" t="s">
        <v>109</v>
      </c>
      <c r="E83" s="53" t="s">
        <v>110</v>
      </c>
      <c r="F83" s="132">
        <v>110071160311</v>
      </c>
      <c r="G83" s="133" t="s">
        <v>224</v>
      </c>
      <c r="H83" s="133">
        <v>46095</v>
      </c>
      <c r="I83" s="49">
        <v>0</v>
      </c>
      <c r="M83" s="49">
        <v>0</v>
      </c>
    </row>
    <row r="84" spans="1:13">
      <c r="A84" s="2" t="s">
        <v>108</v>
      </c>
      <c r="B84" s="2">
        <v>1012</v>
      </c>
      <c r="C84" s="50">
        <v>2</v>
      </c>
      <c r="D84" s="53" t="s">
        <v>109</v>
      </c>
      <c r="E84" s="53" t="s">
        <v>110</v>
      </c>
      <c r="F84" s="132">
        <v>110071160311</v>
      </c>
      <c r="G84" s="133" t="s">
        <v>224</v>
      </c>
      <c r="H84" s="133">
        <v>46096</v>
      </c>
      <c r="I84" s="49">
        <v>0</v>
      </c>
      <c r="M84" s="49">
        <v>0</v>
      </c>
    </row>
    <row r="85" spans="1:13">
      <c r="A85" s="2" t="s">
        <v>108</v>
      </c>
      <c r="B85" s="2">
        <v>1012</v>
      </c>
      <c r="C85" s="50">
        <v>2</v>
      </c>
      <c r="D85" s="53" t="s">
        <v>109</v>
      </c>
      <c r="E85" s="53" t="s">
        <v>110</v>
      </c>
      <c r="F85" s="132">
        <v>110071160311</v>
      </c>
      <c r="G85" s="133" t="s">
        <v>224</v>
      </c>
      <c r="H85" s="133">
        <v>46097</v>
      </c>
      <c r="I85" s="49">
        <v>16</v>
      </c>
      <c r="J85" s="49">
        <v>0.93200000000000005</v>
      </c>
      <c r="K85" s="49">
        <v>789.01499999999999</v>
      </c>
      <c r="L85" s="49">
        <v>0.54300000000000004</v>
      </c>
      <c r="M85" s="49">
        <v>8.4946799999999992E-4</v>
      </c>
    </row>
    <row r="86" spans="1:13">
      <c r="A86" s="2" t="s">
        <v>108</v>
      </c>
      <c r="B86" s="2">
        <v>1012</v>
      </c>
      <c r="C86" s="50">
        <v>2</v>
      </c>
      <c r="D86" s="53" t="s">
        <v>109</v>
      </c>
      <c r="E86" s="53" t="s">
        <v>110</v>
      </c>
      <c r="F86" s="132">
        <v>110071160311</v>
      </c>
      <c r="G86" s="133" t="s">
        <v>224</v>
      </c>
      <c r="H86" s="133">
        <v>46098</v>
      </c>
      <c r="I86" s="49">
        <v>24</v>
      </c>
      <c r="J86" s="49">
        <v>1.429</v>
      </c>
      <c r="K86" s="49">
        <v>1871.3579999999999</v>
      </c>
      <c r="L86" s="49">
        <v>1.331</v>
      </c>
      <c r="M86" s="49">
        <v>3.1698209999999997E-3</v>
      </c>
    </row>
    <row r="87" spans="1:13">
      <c r="A87" s="2" t="s">
        <v>108</v>
      </c>
      <c r="B87" s="2">
        <v>1012</v>
      </c>
      <c r="C87" s="50">
        <v>2</v>
      </c>
      <c r="D87" s="53" t="s">
        <v>109</v>
      </c>
      <c r="E87" s="53" t="s">
        <v>110</v>
      </c>
      <c r="F87" s="132">
        <v>110071160311</v>
      </c>
      <c r="G87" s="133" t="s">
        <v>224</v>
      </c>
      <c r="H87" s="133">
        <v>46099</v>
      </c>
      <c r="I87" s="49">
        <v>24</v>
      </c>
      <c r="J87" s="49">
        <v>1.462</v>
      </c>
      <c r="K87" s="49">
        <v>2051.105</v>
      </c>
      <c r="L87" s="49">
        <v>1.512</v>
      </c>
      <c r="M87" s="49">
        <v>4.1437310000000003E-3</v>
      </c>
    </row>
    <row r="88" spans="1:13">
      <c r="A88" s="2" t="s">
        <v>108</v>
      </c>
      <c r="B88" s="2">
        <v>1012</v>
      </c>
      <c r="C88" s="50">
        <v>2</v>
      </c>
      <c r="D88" s="53" t="s">
        <v>109</v>
      </c>
      <c r="E88" s="53" t="s">
        <v>110</v>
      </c>
      <c r="F88" s="132">
        <v>110071160311</v>
      </c>
      <c r="G88" s="133" t="s">
        <v>224</v>
      </c>
      <c r="H88" s="133">
        <v>46100</v>
      </c>
      <c r="I88" s="49">
        <v>24</v>
      </c>
      <c r="J88" s="49">
        <v>1.0129999999999999</v>
      </c>
      <c r="K88" s="49">
        <v>1817.4880000000001</v>
      </c>
      <c r="L88" s="49">
        <v>1.1930000000000001</v>
      </c>
      <c r="M88" s="49">
        <v>3.7853470000000005E-3</v>
      </c>
    </row>
    <row r="89" spans="1:13">
      <c r="A89" s="2" t="s">
        <v>108</v>
      </c>
      <c r="B89" s="2">
        <v>1012</v>
      </c>
      <c r="C89" s="50">
        <v>2</v>
      </c>
      <c r="D89" s="53" t="s">
        <v>109</v>
      </c>
      <c r="E89" s="53" t="s">
        <v>110</v>
      </c>
      <c r="F89" s="132">
        <v>110071160311</v>
      </c>
      <c r="G89" s="133" t="s">
        <v>224</v>
      </c>
      <c r="H89" s="133">
        <v>46101</v>
      </c>
      <c r="I89" s="49">
        <v>24</v>
      </c>
      <c r="J89" s="49">
        <v>2.452</v>
      </c>
      <c r="K89" s="49">
        <v>1957.71</v>
      </c>
      <c r="L89" s="49">
        <v>1.2689999999999999</v>
      </c>
      <c r="M89" s="49">
        <v>3.8651229999999998E-3</v>
      </c>
    </row>
    <row r="90" spans="1:13">
      <c r="A90" s="2" t="s">
        <v>108</v>
      </c>
      <c r="B90" s="2">
        <v>1012</v>
      </c>
      <c r="C90" s="50">
        <v>2</v>
      </c>
      <c r="D90" s="53" t="s">
        <v>109</v>
      </c>
      <c r="E90" s="53" t="s">
        <v>110</v>
      </c>
      <c r="F90" s="132">
        <v>110071160311</v>
      </c>
      <c r="G90" s="133" t="s">
        <v>224</v>
      </c>
      <c r="H90" s="133">
        <v>46102</v>
      </c>
      <c r="I90" s="49">
        <v>10</v>
      </c>
      <c r="J90" s="49">
        <v>0.87</v>
      </c>
      <c r="K90" s="49">
        <v>706.09</v>
      </c>
      <c r="L90" s="49">
        <v>0.436</v>
      </c>
      <c r="M90" s="49">
        <v>1.4080929999999998E-3</v>
      </c>
    </row>
    <row r="91" spans="1:13">
      <c r="A91" s="2" t="s">
        <v>108</v>
      </c>
      <c r="B91" s="2">
        <v>1012</v>
      </c>
      <c r="C91" s="50">
        <v>2</v>
      </c>
      <c r="D91" s="53" t="s">
        <v>109</v>
      </c>
      <c r="E91" s="53" t="s">
        <v>110</v>
      </c>
      <c r="F91" s="132">
        <v>110071160311</v>
      </c>
      <c r="G91" s="133" t="s">
        <v>224</v>
      </c>
      <c r="H91" s="133">
        <v>46103</v>
      </c>
      <c r="I91" s="49">
        <v>0</v>
      </c>
      <c r="M91" s="49">
        <v>0</v>
      </c>
    </row>
    <row r="92" spans="1:13">
      <c r="A92" s="2" t="s">
        <v>108</v>
      </c>
      <c r="B92" s="2">
        <v>1012</v>
      </c>
      <c r="C92" s="50">
        <v>2</v>
      </c>
      <c r="D92" s="53" t="s">
        <v>109</v>
      </c>
      <c r="E92" s="53" t="s">
        <v>110</v>
      </c>
      <c r="F92" s="132">
        <v>110071160311</v>
      </c>
      <c r="G92" s="133" t="s">
        <v>224</v>
      </c>
      <c r="H92" s="133">
        <v>46104</v>
      </c>
      <c r="I92" s="49">
        <v>14</v>
      </c>
      <c r="J92" s="49">
        <v>0.67</v>
      </c>
      <c r="K92" s="49">
        <v>492.73700000000002</v>
      </c>
      <c r="L92" s="49">
        <v>0.29299999999999998</v>
      </c>
      <c r="M92" s="49">
        <v>9.8128099999999986E-4</v>
      </c>
    </row>
    <row r="93" spans="1:13">
      <c r="A93" s="2" t="s">
        <v>108</v>
      </c>
      <c r="B93" s="2">
        <v>1012</v>
      </c>
      <c r="C93" s="50">
        <v>2</v>
      </c>
      <c r="D93" s="53" t="s">
        <v>109</v>
      </c>
      <c r="E93" s="53" t="s">
        <v>110</v>
      </c>
      <c r="F93" s="132">
        <v>110071160311</v>
      </c>
      <c r="G93" s="133" t="s">
        <v>224</v>
      </c>
      <c r="H93" s="133">
        <v>46105</v>
      </c>
      <c r="I93" s="49">
        <v>0</v>
      </c>
      <c r="M93" s="49">
        <v>0</v>
      </c>
    </row>
    <row r="94" spans="1:13">
      <c r="A94" s="2" t="s">
        <v>108</v>
      </c>
      <c r="B94" s="2">
        <v>1012</v>
      </c>
      <c r="C94" s="50">
        <v>2</v>
      </c>
      <c r="D94" s="53" t="s">
        <v>109</v>
      </c>
      <c r="E94" s="53" t="s">
        <v>110</v>
      </c>
      <c r="F94" s="132">
        <v>110071160311</v>
      </c>
      <c r="G94" s="133" t="s">
        <v>224</v>
      </c>
      <c r="H94" s="133">
        <v>46106</v>
      </c>
      <c r="I94" s="49">
        <v>0</v>
      </c>
      <c r="M94" s="49">
        <v>0</v>
      </c>
    </row>
    <row r="95" spans="1:13">
      <c r="A95" s="2" t="s">
        <v>108</v>
      </c>
      <c r="B95" s="2">
        <v>1012</v>
      </c>
      <c r="C95" s="50">
        <v>2</v>
      </c>
      <c r="D95" s="53" t="s">
        <v>109</v>
      </c>
      <c r="E95" s="53" t="s">
        <v>110</v>
      </c>
      <c r="F95" s="132">
        <v>110071160311</v>
      </c>
      <c r="G95" s="133" t="s">
        <v>224</v>
      </c>
      <c r="H95" s="133">
        <v>46107</v>
      </c>
      <c r="I95" s="49">
        <v>0</v>
      </c>
      <c r="M95" s="49">
        <v>0</v>
      </c>
    </row>
    <row r="96" spans="1:13">
      <c r="A96" s="2" t="s">
        <v>108</v>
      </c>
      <c r="B96" s="2">
        <v>1012</v>
      </c>
      <c r="C96" s="50">
        <v>2</v>
      </c>
      <c r="D96" s="53" t="s">
        <v>109</v>
      </c>
      <c r="E96" s="53" t="s">
        <v>110</v>
      </c>
      <c r="F96" s="132">
        <v>110071160311</v>
      </c>
      <c r="G96" s="133" t="s">
        <v>224</v>
      </c>
      <c r="H96" s="133">
        <v>46108</v>
      </c>
      <c r="I96" s="49">
        <v>0</v>
      </c>
      <c r="M96" s="49">
        <v>0</v>
      </c>
    </row>
    <row r="97" spans="1:13">
      <c r="A97" s="2" t="s">
        <v>108</v>
      </c>
      <c r="B97" s="2">
        <v>1012</v>
      </c>
      <c r="C97" s="50">
        <v>2</v>
      </c>
      <c r="D97" s="53" t="s">
        <v>109</v>
      </c>
      <c r="E97" s="53" t="s">
        <v>110</v>
      </c>
      <c r="F97" s="132">
        <v>110071160311</v>
      </c>
      <c r="G97" s="133" t="s">
        <v>224</v>
      </c>
      <c r="H97" s="133">
        <v>46109</v>
      </c>
      <c r="I97" s="49">
        <v>0</v>
      </c>
      <c r="M97" s="49">
        <v>0</v>
      </c>
    </row>
    <row r="98" spans="1:13">
      <c r="A98" s="2" t="s">
        <v>108</v>
      </c>
      <c r="B98" s="2">
        <v>1012</v>
      </c>
      <c r="C98" s="50">
        <v>2</v>
      </c>
      <c r="D98" s="53" t="s">
        <v>109</v>
      </c>
      <c r="E98" s="53" t="s">
        <v>110</v>
      </c>
      <c r="F98" s="132">
        <v>110071160311</v>
      </c>
      <c r="G98" s="133" t="s">
        <v>224</v>
      </c>
      <c r="H98" s="133">
        <v>46110</v>
      </c>
      <c r="I98" s="49">
        <v>0</v>
      </c>
      <c r="M98" s="49">
        <v>0</v>
      </c>
    </row>
    <row r="99" spans="1:13">
      <c r="A99" s="2" t="s">
        <v>108</v>
      </c>
      <c r="B99" s="2">
        <v>1012</v>
      </c>
      <c r="C99" s="50">
        <v>2</v>
      </c>
      <c r="D99" s="53" t="s">
        <v>109</v>
      </c>
      <c r="E99" s="53" t="s">
        <v>110</v>
      </c>
      <c r="F99" s="132">
        <v>110071160311</v>
      </c>
      <c r="G99" s="133" t="s">
        <v>224</v>
      </c>
      <c r="H99" s="133">
        <v>46111</v>
      </c>
      <c r="I99" s="49">
        <v>0</v>
      </c>
      <c r="M99" s="49">
        <v>0</v>
      </c>
    </row>
    <row r="100" spans="1:13">
      <c r="A100" s="2" t="s">
        <v>108</v>
      </c>
      <c r="B100" s="2">
        <v>1012</v>
      </c>
      <c r="C100" s="50">
        <v>2</v>
      </c>
      <c r="D100" s="53" t="s">
        <v>109</v>
      </c>
      <c r="E100" s="53" t="s">
        <v>110</v>
      </c>
      <c r="F100" s="132">
        <v>110071160311</v>
      </c>
      <c r="G100" s="133" t="s">
        <v>224</v>
      </c>
      <c r="H100" s="133">
        <v>46112</v>
      </c>
      <c r="I100" s="49">
        <v>0</v>
      </c>
      <c r="M100" s="49">
        <v>0</v>
      </c>
    </row>
    <row r="101" spans="1:13" ht="15">
      <c r="A101" s="2" t="s">
        <v>108</v>
      </c>
      <c r="B101" s="2">
        <v>1012</v>
      </c>
      <c r="C101" s="50">
        <v>2</v>
      </c>
      <c r="D101" s="53" t="s">
        <v>109</v>
      </c>
      <c r="E101" s="53" t="s">
        <v>110</v>
      </c>
      <c r="F101" s="132">
        <v>110071160311</v>
      </c>
      <c r="G101" s="133" t="s">
        <v>224</v>
      </c>
      <c r="H101" s="133">
        <v>46113</v>
      </c>
      <c r="I101">
        <v>0</v>
      </c>
      <c r="J101"/>
      <c r="K101"/>
      <c r="L101"/>
      <c r="M101" s="49">
        <v>0</v>
      </c>
    </row>
    <row r="102" spans="1:13" ht="15">
      <c r="A102" s="2" t="s">
        <v>108</v>
      </c>
      <c r="B102" s="2">
        <v>1012</v>
      </c>
      <c r="C102" s="50">
        <v>2</v>
      </c>
      <c r="D102" s="53" t="s">
        <v>109</v>
      </c>
      <c r="E102" s="53" t="s">
        <v>110</v>
      </c>
      <c r="F102" s="132">
        <v>110071160311</v>
      </c>
      <c r="G102" s="133" t="s">
        <v>224</v>
      </c>
      <c r="H102" s="133">
        <v>46114</v>
      </c>
      <c r="I102">
        <v>0</v>
      </c>
      <c r="J102"/>
      <c r="K102"/>
      <c r="L102"/>
      <c r="M102" s="49">
        <v>0</v>
      </c>
    </row>
    <row r="103" spans="1:13" ht="15">
      <c r="A103" s="2" t="s">
        <v>108</v>
      </c>
      <c r="B103" s="2">
        <v>1012</v>
      </c>
      <c r="C103" s="50">
        <v>2</v>
      </c>
      <c r="D103" s="53" t="s">
        <v>109</v>
      </c>
      <c r="E103" s="53" t="s">
        <v>110</v>
      </c>
      <c r="F103" s="132">
        <v>110071160311</v>
      </c>
      <c r="G103" s="133" t="s">
        <v>224</v>
      </c>
      <c r="H103" s="133">
        <v>46115</v>
      </c>
      <c r="I103">
        <v>0</v>
      </c>
      <c r="J103"/>
      <c r="K103"/>
      <c r="L103"/>
      <c r="M103" s="49">
        <v>0</v>
      </c>
    </row>
    <row r="104" spans="1:13" ht="15">
      <c r="A104" s="2" t="s">
        <v>108</v>
      </c>
      <c r="B104" s="2">
        <v>1012</v>
      </c>
      <c r="C104" s="50">
        <v>2</v>
      </c>
      <c r="D104" s="53" t="s">
        <v>109</v>
      </c>
      <c r="E104" s="53" t="s">
        <v>110</v>
      </c>
      <c r="F104" s="132">
        <v>110071160311</v>
      </c>
      <c r="G104" s="133" t="s">
        <v>224</v>
      </c>
      <c r="H104" s="133">
        <v>46116</v>
      </c>
      <c r="I104">
        <v>0</v>
      </c>
      <c r="J104"/>
      <c r="K104"/>
      <c r="L104"/>
      <c r="M104" s="49">
        <v>0</v>
      </c>
    </row>
    <row r="105" spans="1:13" ht="15">
      <c r="A105" s="2" t="s">
        <v>108</v>
      </c>
      <c r="B105" s="2">
        <v>1012</v>
      </c>
      <c r="C105" s="50">
        <v>2</v>
      </c>
      <c r="D105" s="53" t="s">
        <v>109</v>
      </c>
      <c r="E105" s="53" t="s">
        <v>110</v>
      </c>
      <c r="F105" s="132">
        <v>110071160311</v>
      </c>
      <c r="G105" s="133" t="s">
        <v>224</v>
      </c>
      <c r="H105" s="133">
        <v>46117</v>
      </c>
      <c r="I105">
        <v>0</v>
      </c>
      <c r="J105"/>
      <c r="K105"/>
      <c r="L105"/>
      <c r="M105" s="49">
        <v>0</v>
      </c>
    </row>
    <row r="106" spans="1:13" ht="15">
      <c r="A106" s="2" t="s">
        <v>108</v>
      </c>
      <c r="B106" s="2">
        <v>1012</v>
      </c>
      <c r="C106" s="50">
        <v>2</v>
      </c>
      <c r="D106" s="53" t="s">
        <v>109</v>
      </c>
      <c r="E106" s="53" t="s">
        <v>110</v>
      </c>
      <c r="F106" s="132">
        <v>110071160311</v>
      </c>
      <c r="G106" s="133" t="s">
        <v>224</v>
      </c>
      <c r="H106" s="133">
        <v>46118</v>
      </c>
      <c r="I106">
        <v>6</v>
      </c>
      <c r="J106">
        <v>0</v>
      </c>
      <c r="K106">
        <v>0</v>
      </c>
      <c r="L106">
        <v>0</v>
      </c>
      <c r="M106" s="49">
        <v>0</v>
      </c>
    </row>
    <row r="107" spans="1:13" ht="15">
      <c r="A107" s="2" t="s">
        <v>108</v>
      </c>
      <c r="B107" s="2">
        <v>1012</v>
      </c>
      <c r="C107" s="50">
        <v>2</v>
      </c>
      <c r="D107" s="53" t="s">
        <v>109</v>
      </c>
      <c r="E107" s="53" t="s">
        <v>110</v>
      </c>
      <c r="F107" s="132">
        <v>110071160311</v>
      </c>
      <c r="G107" s="133" t="s">
        <v>224</v>
      </c>
      <c r="H107" s="133">
        <v>46119</v>
      </c>
      <c r="I107">
        <v>24</v>
      </c>
      <c r="J107">
        <v>1.4</v>
      </c>
      <c r="K107">
        <v>1274.989</v>
      </c>
      <c r="L107">
        <v>0.8</v>
      </c>
      <c r="M107" s="49">
        <v>1.7622919999999999E-3</v>
      </c>
    </row>
    <row r="108" spans="1:13" ht="15">
      <c r="A108" s="2" t="s">
        <v>108</v>
      </c>
      <c r="B108" s="2">
        <v>1012</v>
      </c>
      <c r="C108" s="50">
        <v>2</v>
      </c>
      <c r="D108" s="53" t="s">
        <v>109</v>
      </c>
      <c r="E108" s="53" t="s">
        <v>110</v>
      </c>
      <c r="F108" s="132">
        <v>110071160311</v>
      </c>
      <c r="G108" s="133" t="s">
        <v>224</v>
      </c>
      <c r="H108" s="133">
        <v>46120</v>
      </c>
      <c r="I108">
        <v>7.5</v>
      </c>
      <c r="J108">
        <v>0.72099999999999997</v>
      </c>
      <c r="K108">
        <v>482.553</v>
      </c>
      <c r="L108">
        <v>0.28199999999999997</v>
      </c>
      <c r="M108" s="49">
        <v>6.1515199999999999E-4</v>
      </c>
    </row>
    <row r="109" spans="1:13" ht="15">
      <c r="A109" s="2" t="s">
        <v>108</v>
      </c>
      <c r="B109" s="2">
        <v>1012</v>
      </c>
      <c r="C109" s="50">
        <v>2</v>
      </c>
      <c r="D109" s="53" t="s">
        <v>109</v>
      </c>
      <c r="E109" s="53" t="s">
        <v>110</v>
      </c>
      <c r="F109" s="132">
        <v>110071160311</v>
      </c>
      <c r="G109" s="133" t="s">
        <v>224</v>
      </c>
      <c r="H109" s="133">
        <v>46121</v>
      </c>
      <c r="I109">
        <v>0</v>
      </c>
      <c r="J109"/>
      <c r="K109"/>
      <c r="L109"/>
      <c r="M109" s="49">
        <v>0</v>
      </c>
    </row>
    <row r="110" spans="1:13" ht="15">
      <c r="A110" s="2" t="s">
        <v>108</v>
      </c>
      <c r="B110" s="2">
        <v>1012</v>
      </c>
      <c r="C110" s="50">
        <v>2</v>
      </c>
      <c r="D110" s="53" t="s">
        <v>109</v>
      </c>
      <c r="E110" s="53" t="s">
        <v>110</v>
      </c>
      <c r="F110" s="132">
        <v>110071160311</v>
      </c>
      <c r="G110" s="133" t="s">
        <v>224</v>
      </c>
      <c r="H110" s="133">
        <v>46122</v>
      </c>
      <c r="I110">
        <v>0</v>
      </c>
      <c r="J110"/>
      <c r="K110"/>
      <c r="L110"/>
      <c r="M110" s="49">
        <v>0</v>
      </c>
    </row>
    <row r="111" spans="1:13" ht="15">
      <c r="A111" s="2" t="s">
        <v>108</v>
      </c>
      <c r="B111" s="2">
        <v>1012</v>
      </c>
      <c r="C111" s="50">
        <v>2</v>
      </c>
      <c r="D111" s="53" t="s">
        <v>109</v>
      </c>
      <c r="E111" s="53" t="s">
        <v>110</v>
      </c>
      <c r="F111" s="132">
        <v>110071160311</v>
      </c>
      <c r="G111" s="133" t="s">
        <v>224</v>
      </c>
      <c r="H111" s="133">
        <v>46123</v>
      </c>
      <c r="I111">
        <v>0</v>
      </c>
      <c r="J111"/>
      <c r="K111"/>
      <c r="L111"/>
      <c r="M111" s="49">
        <v>0</v>
      </c>
    </row>
    <row r="112" spans="1:13" ht="15">
      <c r="A112" s="2" t="s">
        <v>108</v>
      </c>
      <c r="B112" s="2">
        <v>1012</v>
      </c>
      <c r="C112" s="50">
        <v>2</v>
      </c>
      <c r="D112" s="53" t="s">
        <v>109</v>
      </c>
      <c r="E112" s="53" t="s">
        <v>110</v>
      </c>
      <c r="F112" s="132">
        <v>110071160311</v>
      </c>
      <c r="G112" s="133" t="s">
        <v>224</v>
      </c>
      <c r="H112" s="133">
        <v>46124</v>
      </c>
      <c r="I112">
        <v>0</v>
      </c>
      <c r="J112"/>
      <c r="K112"/>
      <c r="L112"/>
      <c r="M112" s="49">
        <v>0</v>
      </c>
    </row>
    <row r="113" spans="1:13" ht="15">
      <c r="A113" s="2" t="s">
        <v>108</v>
      </c>
      <c r="B113" s="2">
        <v>1012</v>
      </c>
      <c r="C113" s="50">
        <v>2</v>
      </c>
      <c r="D113" s="53" t="s">
        <v>109</v>
      </c>
      <c r="E113" s="53" t="s">
        <v>110</v>
      </c>
      <c r="F113" s="132">
        <v>110071160311</v>
      </c>
      <c r="G113" s="133" t="s">
        <v>224</v>
      </c>
      <c r="H113" s="133">
        <v>46125</v>
      </c>
      <c r="I113">
        <v>5.5</v>
      </c>
      <c r="J113">
        <v>2E-3</v>
      </c>
      <c r="K113">
        <v>2.411</v>
      </c>
      <c r="L113">
        <v>1E-3</v>
      </c>
      <c r="M113" s="49">
        <v>3.5250000000000001E-6</v>
      </c>
    </row>
    <row r="114" spans="1:13" ht="15">
      <c r="A114" s="2" t="s">
        <v>108</v>
      </c>
      <c r="B114" s="2">
        <v>1012</v>
      </c>
      <c r="C114" s="50">
        <v>2</v>
      </c>
      <c r="D114" s="53" t="s">
        <v>109</v>
      </c>
      <c r="E114" s="53" t="s">
        <v>110</v>
      </c>
      <c r="F114" s="132">
        <v>110071160311</v>
      </c>
      <c r="G114" s="133" t="s">
        <v>224</v>
      </c>
      <c r="H114" s="133">
        <v>46126</v>
      </c>
      <c r="I114">
        <v>24</v>
      </c>
      <c r="J114">
        <v>1.5920000000000001</v>
      </c>
      <c r="K114">
        <v>1674.24</v>
      </c>
      <c r="L114">
        <v>1.0860000000000001</v>
      </c>
      <c r="M114" s="49">
        <v>2.9471780000000004E-3</v>
      </c>
    </row>
    <row r="115" spans="1:13" ht="15">
      <c r="A115" s="2" t="s">
        <v>108</v>
      </c>
      <c r="B115" s="2">
        <v>1012</v>
      </c>
      <c r="C115" s="50">
        <v>2</v>
      </c>
      <c r="D115" s="53" t="s">
        <v>109</v>
      </c>
      <c r="E115" s="53" t="s">
        <v>110</v>
      </c>
      <c r="F115" s="132">
        <v>110071160311</v>
      </c>
      <c r="G115" s="133" t="s">
        <v>224</v>
      </c>
      <c r="H115" s="133">
        <v>46127</v>
      </c>
      <c r="I115">
        <v>24</v>
      </c>
      <c r="J115">
        <v>1.768</v>
      </c>
      <c r="K115">
        <v>1932.8440000000001</v>
      </c>
      <c r="L115">
        <v>1.258</v>
      </c>
      <c r="M115" s="49">
        <v>3.7894319999999997E-3</v>
      </c>
    </row>
    <row r="116" spans="1:13" ht="15">
      <c r="A116" s="2" t="s">
        <v>108</v>
      </c>
      <c r="B116" s="2">
        <v>1012</v>
      </c>
      <c r="C116" s="50">
        <v>2</v>
      </c>
      <c r="D116" s="53" t="s">
        <v>109</v>
      </c>
      <c r="E116" s="53" t="s">
        <v>110</v>
      </c>
      <c r="F116" s="132">
        <v>110071160311</v>
      </c>
      <c r="G116" s="133" t="s">
        <v>224</v>
      </c>
      <c r="H116" s="133">
        <v>46128</v>
      </c>
      <c r="I116">
        <v>24</v>
      </c>
      <c r="J116">
        <v>1.522</v>
      </c>
      <c r="K116">
        <v>1889.51</v>
      </c>
      <c r="L116">
        <v>1.31</v>
      </c>
      <c r="M116" s="49">
        <v>3.7476720000000005E-3</v>
      </c>
    </row>
    <row r="117" spans="1:13" ht="15">
      <c r="A117" s="2" t="s">
        <v>108</v>
      </c>
      <c r="B117" s="2">
        <v>1012</v>
      </c>
      <c r="C117" s="50">
        <v>2</v>
      </c>
      <c r="D117" s="53" t="s">
        <v>109</v>
      </c>
      <c r="E117" s="53" t="s">
        <v>110</v>
      </c>
      <c r="F117" s="132">
        <v>110071160311</v>
      </c>
      <c r="G117" s="133" t="s">
        <v>224</v>
      </c>
      <c r="H117" s="133">
        <v>46129</v>
      </c>
      <c r="I117">
        <v>23.25</v>
      </c>
      <c r="J117">
        <v>1.7549999999999999</v>
      </c>
      <c r="K117">
        <v>1846.0630000000001</v>
      </c>
      <c r="L117">
        <v>1.2549999999999999</v>
      </c>
      <c r="M117" s="49">
        <v>3.6106739999999999E-3</v>
      </c>
    </row>
    <row r="118" spans="1:13" ht="15">
      <c r="A118" s="2" t="s">
        <v>108</v>
      </c>
      <c r="B118" s="2">
        <v>1012</v>
      </c>
      <c r="C118" s="50">
        <v>2</v>
      </c>
      <c r="D118" s="53" t="s">
        <v>109</v>
      </c>
      <c r="E118" s="53" t="s">
        <v>110</v>
      </c>
      <c r="F118" s="132">
        <v>110071160311</v>
      </c>
      <c r="G118" s="133" t="s">
        <v>224</v>
      </c>
      <c r="H118" s="133">
        <v>46130</v>
      </c>
      <c r="I118">
        <v>0</v>
      </c>
      <c r="J118"/>
      <c r="K118"/>
      <c r="L118"/>
      <c r="M118" s="49">
        <v>0</v>
      </c>
    </row>
    <row r="119" spans="1:13" ht="15">
      <c r="A119" s="2" t="s">
        <v>108</v>
      </c>
      <c r="B119" s="2">
        <v>1012</v>
      </c>
      <c r="C119" s="50">
        <v>2</v>
      </c>
      <c r="D119" s="53" t="s">
        <v>109</v>
      </c>
      <c r="E119" s="53" t="s">
        <v>110</v>
      </c>
      <c r="F119" s="132">
        <v>110071160311</v>
      </c>
      <c r="G119" s="133" t="s">
        <v>224</v>
      </c>
      <c r="H119" s="133">
        <v>46131</v>
      </c>
      <c r="I119">
        <v>0</v>
      </c>
      <c r="J119"/>
      <c r="K119"/>
      <c r="L119"/>
      <c r="M119" s="49">
        <v>0</v>
      </c>
    </row>
    <row r="120" spans="1:13" ht="15">
      <c r="A120" s="2" t="s">
        <v>108</v>
      </c>
      <c r="B120" s="2">
        <v>1012</v>
      </c>
      <c r="C120" s="50">
        <v>2</v>
      </c>
      <c r="D120" s="53" t="s">
        <v>109</v>
      </c>
      <c r="E120" s="53" t="s">
        <v>110</v>
      </c>
      <c r="F120" s="132">
        <v>110071160311</v>
      </c>
      <c r="G120" s="133" t="s">
        <v>224</v>
      </c>
      <c r="H120" s="133">
        <v>46132</v>
      </c>
      <c r="I120">
        <v>0</v>
      </c>
      <c r="J120"/>
      <c r="K120"/>
      <c r="L120"/>
      <c r="M120" s="49">
        <v>0</v>
      </c>
    </row>
    <row r="121" spans="1:13" ht="15">
      <c r="A121" s="2" t="s">
        <v>108</v>
      </c>
      <c r="B121" s="2">
        <v>1012</v>
      </c>
      <c r="C121" s="50">
        <v>2</v>
      </c>
      <c r="D121" s="53" t="s">
        <v>109</v>
      </c>
      <c r="E121" s="53" t="s">
        <v>110</v>
      </c>
      <c r="F121" s="132">
        <v>110071160311</v>
      </c>
      <c r="G121" s="133" t="s">
        <v>224</v>
      </c>
      <c r="H121" s="133">
        <v>46133</v>
      </c>
      <c r="I121">
        <v>0</v>
      </c>
      <c r="J121"/>
      <c r="K121"/>
      <c r="L121"/>
      <c r="M121" s="49">
        <v>0</v>
      </c>
    </row>
    <row r="122" spans="1:13" ht="15">
      <c r="A122" s="2" t="s">
        <v>108</v>
      </c>
      <c r="B122" s="2">
        <v>1012</v>
      </c>
      <c r="C122" s="50">
        <v>2</v>
      </c>
      <c r="D122" s="53" t="s">
        <v>109</v>
      </c>
      <c r="E122" s="53" t="s">
        <v>110</v>
      </c>
      <c r="F122" s="132">
        <v>110071160311</v>
      </c>
      <c r="G122" s="133" t="s">
        <v>224</v>
      </c>
      <c r="H122" s="133">
        <v>46134</v>
      </c>
      <c r="I122">
        <v>0</v>
      </c>
      <c r="J122"/>
      <c r="K122"/>
      <c r="L122"/>
      <c r="M122" s="49">
        <v>0</v>
      </c>
    </row>
    <row r="123" spans="1:13" ht="15">
      <c r="A123" s="2" t="s">
        <v>108</v>
      </c>
      <c r="B123" s="2">
        <v>1012</v>
      </c>
      <c r="C123" s="50">
        <v>2</v>
      </c>
      <c r="D123" s="53" t="s">
        <v>109</v>
      </c>
      <c r="E123" s="53" t="s">
        <v>110</v>
      </c>
      <c r="F123" s="132">
        <v>110071160311</v>
      </c>
      <c r="G123" s="133" t="s">
        <v>224</v>
      </c>
      <c r="H123" s="133">
        <v>46135</v>
      </c>
      <c r="I123">
        <v>0</v>
      </c>
      <c r="J123"/>
      <c r="K123"/>
      <c r="L123"/>
      <c r="M123" s="49">
        <v>0</v>
      </c>
    </row>
    <row r="124" spans="1:13" ht="15">
      <c r="A124" s="2" t="s">
        <v>108</v>
      </c>
      <c r="B124" s="2">
        <v>1012</v>
      </c>
      <c r="C124" s="50">
        <v>2</v>
      </c>
      <c r="D124" s="53" t="s">
        <v>109</v>
      </c>
      <c r="E124" s="53" t="s">
        <v>110</v>
      </c>
      <c r="F124" s="132">
        <v>110071160311</v>
      </c>
      <c r="G124" s="133" t="s">
        <v>224</v>
      </c>
      <c r="H124" s="133">
        <v>46136</v>
      </c>
      <c r="I124">
        <v>0</v>
      </c>
      <c r="J124"/>
      <c r="K124"/>
      <c r="L124"/>
      <c r="M124" s="49">
        <v>0</v>
      </c>
    </row>
    <row r="125" spans="1:13" ht="15">
      <c r="A125" s="2" t="s">
        <v>108</v>
      </c>
      <c r="B125" s="2">
        <v>1012</v>
      </c>
      <c r="C125" s="50">
        <v>2</v>
      </c>
      <c r="D125" s="53" t="s">
        <v>109</v>
      </c>
      <c r="E125" s="53" t="s">
        <v>110</v>
      </c>
      <c r="F125" s="132">
        <v>110071160311</v>
      </c>
      <c r="G125" s="133" t="s">
        <v>224</v>
      </c>
      <c r="H125" s="133">
        <v>46137</v>
      </c>
      <c r="I125">
        <v>0</v>
      </c>
      <c r="J125"/>
      <c r="K125"/>
      <c r="L125"/>
      <c r="M125" s="49">
        <v>0</v>
      </c>
    </row>
    <row r="126" spans="1:13" ht="15">
      <c r="A126" s="2" t="s">
        <v>108</v>
      </c>
      <c r="B126" s="2">
        <v>1012</v>
      </c>
      <c r="C126" s="50">
        <v>2</v>
      </c>
      <c r="D126" s="53" t="s">
        <v>109</v>
      </c>
      <c r="E126" s="53" t="s">
        <v>110</v>
      </c>
      <c r="F126" s="132">
        <v>110071160311</v>
      </c>
      <c r="G126" s="133" t="s">
        <v>224</v>
      </c>
      <c r="H126" s="133">
        <v>46138</v>
      </c>
      <c r="I126">
        <v>0</v>
      </c>
      <c r="J126"/>
      <c r="K126"/>
      <c r="L126"/>
      <c r="M126" s="49">
        <v>0</v>
      </c>
    </row>
    <row r="127" spans="1:13" ht="15">
      <c r="A127" s="2" t="s">
        <v>108</v>
      </c>
      <c r="B127" s="2">
        <v>1012</v>
      </c>
      <c r="C127" s="50">
        <v>2</v>
      </c>
      <c r="D127" s="53" t="s">
        <v>109</v>
      </c>
      <c r="E127" s="53" t="s">
        <v>110</v>
      </c>
      <c r="F127" s="132">
        <v>110071160311</v>
      </c>
      <c r="G127" s="133" t="s">
        <v>224</v>
      </c>
      <c r="H127" s="133">
        <v>46139</v>
      </c>
      <c r="I127">
        <v>0</v>
      </c>
      <c r="J127"/>
      <c r="K127"/>
      <c r="L127"/>
      <c r="M127" s="49">
        <v>0</v>
      </c>
    </row>
    <row r="128" spans="1:13" ht="15">
      <c r="A128" s="2" t="s">
        <v>108</v>
      </c>
      <c r="B128" s="2">
        <v>1012</v>
      </c>
      <c r="C128" s="50">
        <v>2</v>
      </c>
      <c r="D128" s="53" t="s">
        <v>109</v>
      </c>
      <c r="E128" s="53" t="s">
        <v>110</v>
      </c>
      <c r="F128" s="132">
        <v>110071160311</v>
      </c>
      <c r="G128" s="133" t="s">
        <v>224</v>
      </c>
      <c r="H128" s="133">
        <v>46140</v>
      </c>
      <c r="I128">
        <v>0</v>
      </c>
      <c r="J128"/>
      <c r="K128"/>
      <c r="L128"/>
      <c r="M128" s="49">
        <v>0</v>
      </c>
    </row>
    <row r="129" spans="1:13" ht="15">
      <c r="A129" s="2" t="s">
        <v>108</v>
      </c>
      <c r="B129" s="2">
        <v>1012</v>
      </c>
      <c r="C129" s="50">
        <v>2</v>
      </c>
      <c r="D129" s="53" t="s">
        <v>109</v>
      </c>
      <c r="E129" s="53" t="s">
        <v>110</v>
      </c>
      <c r="F129" s="132">
        <v>110071160311</v>
      </c>
      <c r="G129" s="133" t="s">
        <v>224</v>
      </c>
      <c r="H129" s="133">
        <v>46141</v>
      </c>
      <c r="I129">
        <v>0</v>
      </c>
      <c r="J129"/>
      <c r="K129"/>
      <c r="L129"/>
      <c r="M129" s="49">
        <v>0</v>
      </c>
    </row>
    <row r="130" spans="1:13" ht="15">
      <c r="A130" s="2" t="s">
        <v>108</v>
      </c>
      <c r="B130" s="2">
        <v>1012</v>
      </c>
      <c r="C130" s="50">
        <v>2</v>
      </c>
      <c r="D130" s="53" t="s">
        <v>109</v>
      </c>
      <c r="E130" s="53" t="s">
        <v>110</v>
      </c>
      <c r="F130" s="132">
        <v>110071160311</v>
      </c>
      <c r="G130" s="133" t="s">
        <v>224</v>
      </c>
      <c r="H130" s="133">
        <v>46142</v>
      </c>
      <c r="I130">
        <v>0</v>
      </c>
      <c r="J130"/>
      <c r="K130"/>
      <c r="L130"/>
      <c r="M130" s="49">
        <v>0</v>
      </c>
    </row>
    <row r="131" spans="1:13" ht="15">
      <c r="A131" s="2" t="s">
        <v>108</v>
      </c>
      <c r="B131" s="2">
        <v>1012</v>
      </c>
      <c r="C131" s="50">
        <v>2</v>
      </c>
      <c r="D131" s="53" t="s">
        <v>109</v>
      </c>
      <c r="E131" s="53" t="s">
        <v>110</v>
      </c>
      <c r="F131" s="132">
        <v>110071160311</v>
      </c>
      <c r="G131" s="133" t="s">
        <v>224</v>
      </c>
      <c r="H131" s="133">
        <v>46143</v>
      </c>
      <c r="I131">
        <v>0</v>
      </c>
      <c r="J131"/>
      <c r="K131"/>
      <c r="L131"/>
      <c r="M131" s="49">
        <v>0</v>
      </c>
    </row>
    <row r="132" spans="1:13" ht="15">
      <c r="A132" s="2" t="s">
        <v>108</v>
      </c>
      <c r="B132" s="2">
        <v>1012</v>
      </c>
      <c r="C132" s="50">
        <v>2</v>
      </c>
      <c r="D132" s="53" t="s">
        <v>109</v>
      </c>
      <c r="E132" s="53" t="s">
        <v>110</v>
      </c>
      <c r="F132" s="132">
        <v>110071160311</v>
      </c>
      <c r="G132" s="133" t="s">
        <v>224</v>
      </c>
      <c r="H132" s="133">
        <v>46144</v>
      </c>
      <c r="I132">
        <v>0</v>
      </c>
      <c r="J132"/>
      <c r="K132"/>
      <c r="L132"/>
      <c r="M132" s="49">
        <v>0</v>
      </c>
    </row>
    <row r="133" spans="1:13" ht="15">
      <c r="A133" s="2" t="s">
        <v>108</v>
      </c>
      <c r="B133" s="2">
        <v>1012</v>
      </c>
      <c r="C133" s="50">
        <v>2</v>
      </c>
      <c r="D133" s="53" t="s">
        <v>109</v>
      </c>
      <c r="E133" s="53" t="s">
        <v>110</v>
      </c>
      <c r="F133" s="132">
        <v>110071160311</v>
      </c>
      <c r="G133" s="133" t="s">
        <v>224</v>
      </c>
      <c r="H133" s="133">
        <v>46145</v>
      </c>
      <c r="I133">
        <v>0</v>
      </c>
      <c r="J133"/>
      <c r="K133"/>
      <c r="L133"/>
      <c r="M133" s="49">
        <v>0</v>
      </c>
    </row>
    <row r="134" spans="1:13" ht="15">
      <c r="A134" s="2" t="s">
        <v>108</v>
      </c>
      <c r="B134" s="2">
        <v>1012</v>
      </c>
      <c r="C134" s="50">
        <v>2</v>
      </c>
      <c r="D134" s="53" t="s">
        <v>109</v>
      </c>
      <c r="E134" s="53" t="s">
        <v>110</v>
      </c>
      <c r="F134" s="132">
        <v>110071160311</v>
      </c>
      <c r="G134" s="133" t="s">
        <v>224</v>
      </c>
      <c r="H134" s="133">
        <v>46146</v>
      </c>
      <c r="I134">
        <v>0</v>
      </c>
      <c r="J134"/>
      <c r="K134"/>
      <c r="L134"/>
      <c r="M134" s="49">
        <v>0</v>
      </c>
    </row>
    <row r="135" spans="1:13" ht="15">
      <c r="A135" s="2" t="s">
        <v>108</v>
      </c>
      <c r="B135" s="2">
        <v>1012</v>
      </c>
      <c r="C135" s="50">
        <v>2</v>
      </c>
      <c r="D135" s="53" t="s">
        <v>109</v>
      </c>
      <c r="E135" s="53" t="s">
        <v>110</v>
      </c>
      <c r="F135" s="132">
        <v>110071160311</v>
      </c>
      <c r="G135" s="133" t="s">
        <v>224</v>
      </c>
      <c r="H135" s="133">
        <v>46147</v>
      </c>
      <c r="I135">
        <v>15.25</v>
      </c>
      <c r="J135">
        <v>1.0249999999999999</v>
      </c>
      <c r="K135">
        <v>708.17100000000005</v>
      </c>
      <c r="L135">
        <v>0.432</v>
      </c>
      <c r="M135" s="49">
        <v>1.174294E-3</v>
      </c>
    </row>
    <row r="136" spans="1:13" ht="15">
      <c r="A136" s="2" t="s">
        <v>108</v>
      </c>
      <c r="B136" s="2">
        <v>1012</v>
      </c>
      <c r="C136" s="50">
        <v>2</v>
      </c>
      <c r="D136" s="53" t="s">
        <v>109</v>
      </c>
      <c r="E136" s="53" t="s">
        <v>110</v>
      </c>
      <c r="F136" s="132">
        <v>110071160311</v>
      </c>
      <c r="G136" s="133" t="s">
        <v>224</v>
      </c>
      <c r="H136" s="133">
        <v>46148</v>
      </c>
      <c r="I136">
        <v>24</v>
      </c>
      <c r="J136">
        <v>2.0880000000000001</v>
      </c>
      <c r="K136">
        <v>2037.7909999999999</v>
      </c>
      <c r="L136">
        <v>1.397</v>
      </c>
      <c r="M136" s="49">
        <v>6.5582510000000011E-3</v>
      </c>
    </row>
    <row r="137" spans="1:13" ht="15">
      <c r="A137" s="2" t="s">
        <v>108</v>
      </c>
      <c r="B137" s="2">
        <v>1012</v>
      </c>
      <c r="C137" s="50">
        <v>2</v>
      </c>
      <c r="D137" s="53" t="s">
        <v>109</v>
      </c>
      <c r="E137" s="53" t="s">
        <v>110</v>
      </c>
      <c r="F137" s="132">
        <v>110071160311</v>
      </c>
      <c r="G137" s="133" t="s">
        <v>224</v>
      </c>
      <c r="H137" s="133">
        <v>46149</v>
      </c>
      <c r="I137">
        <v>23.52</v>
      </c>
      <c r="J137">
        <v>1.4079999999999999</v>
      </c>
      <c r="K137">
        <v>1922.896</v>
      </c>
      <c r="L137">
        <v>1.3640000000000001</v>
      </c>
      <c r="M137" s="49">
        <v>5.2185541000000007E-3</v>
      </c>
    </row>
    <row r="138" spans="1:13" ht="15">
      <c r="A138" s="2" t="s">
        <v>108</v>
      </c>
      <c r="B138" s="2">
        <v>1012</v>
      </c>
      <c r="C138" s="50">
        <v>2</v>
      </c>
      <c r="D138" s="53" t="s">
        <v>109</v>
      </c>
      <c r="E138" s="53" t="s">
        <v>110</v>
      </c>
      <c r="F138" s="132">
        <v>110071160311</v>
      </c>
      <c r="G138" s="133" t="s">
        <v>224</v>
      </c>
      <c r="H138" s="133">
        <v>46150</v>
      </c>
      <c r="I138">
        <v>0</v>
      </c>
      <c r="J138"/>
      <c r="K138"/>
      <c r="L138"/>
      <c r="M138" s="49">
        <v>0</v>
      </c>
    </row>
    <row r="139" spans="1:13" ht="15">
      <c r="A139" s="2" t="s">
        <v>108</v>
      </c>
      <c r="B139" s="2">
        <v>1012</v>
      </c>
      <c r="C139" s="50">
        <v>2</v>
      </c>
      <c r="D139" s="53" t="s">
        <v>109</v>
      </c>
      <c r="E139" s="53" t="s">
        <v>110</v>
      </c>
      <c r="F139" s="132">
        <v>110071160311</v>
      </c>
      <c r="G139" s="133" t="s">
        <v>224</v>
      </c>
      <c r="H139" s="133">
        <v>46151</v>
      </c>
      <c r="I139">
        <v>0</v>
      </c>
      <c r="J139"/>
      <c r="K139"/>
      <c r="L139"/>
      <c r="M139" s="49">
        <v>0</v>
      </c>
    </row>
    <row r="140" spans="1:13" ht="15">
      <c r="A140" s="2" t="s">
        <v>108</v>
      </c>
      <c r="B140" s="2">
        <v>1012</v>
      </c>
      <c r="C140" s="50">
        <v>2</v>
      </c>
      <c r="D140" s="53" t="s">
        <v>109</v>
      </c>
      <c r="E140" s="53" t="s">
        <v>110</v>
      </c>
      <c r="F140" s="132">
        <v>110071160311</v>
      </c>
      <c r="G140" s="133" t="s">
        <v>224</v>
      </c>
      <c r="H140" s="133">
        <v>46152</v>
      </c>
      <c r="I140">
        <v>15.7</v>
      </c>
      <c r="J140">
        <v>0.68700000000000006</v>
      </c>
      <c r="K140">
        <v>646.70600000000002</v>
      </c>
      <c r="L140">
        <v>0.375</v>
      </c>
      <c r="M140" s="49">
        <v>1.2617729999999999E-3</v>
      </c>
    </row>
    <row r="141" spans="1:13" ht="15">
      <c r="A141" s="2" t="s">
        <v>108</v>
      </c>
      <c r="B141" s="2">
        <v>1012</v>
      </c>
      <c r="C141" s="50">
        <v>2</v>
      </c>
      <c r="D141" s="53" t="s">
        <v>109</v>
      </c>
      <c r="E141" s="53" t="s">
        <v>110</v>
      </c>
      <c r="F141" s="132">
        <v>110071160311</v>
      </c>
      <c r="G141" s="133" t="s">
        <v>224</v>
      </c>
      <c r="H141" s="133">
        <v>46153</v>
      </c>
      <c r="I141">
        <v>24</v>
      </c>
      <c r="J141">
        <v>1.57</v>
      </c>
      <c r="K141">
        <v>1949.635</v>
      </c>
      <c r="L141">
        <v>1.353</v>
      </c>
      <c r="M141" s="49">
        <v>3.7639399999999995E-3</v>
      </c>
    </row>
    <row r="142" spans="1:13" ht="15">
      <c r="A142" s="2" t="s">
        <v>108</v>
      </c>
      <c r="B142" s="2">
        <v>1012</v>
      </c>
      <c r="C142" s="50">
        <v>2</v>
      </c>
      <c r="D142" s="53" t="s">
        <v>109</v>
      </c>
      <c r="E142" s="53" t="s">
        <v>110</v>
      </c>
      <c r="F142" s="132">
        <v>110071160311</v>
      </c>
      <c r="G142" s="133" t="s">
        <v>224</v>
      </c>
      <c r="H142" s="133">
        <v>46154</v>
      </c>
      <c r="I142">
        <v>24</v>
      </c>
      <c r="J142">
        <v>0.66400000000000003</v>
      </c>
      <c r="K142">
        <v>1709.604</v>
      </c>
      <c r="L142">
        <v>1.1970000000000001</v>
      </c>
      <c r="M142" s="49">
        <v>3.9532189999999991E-3</v>
      </c>
    </row>
    <row r="143" spans="1:13" ht="15">
      <c r="A143" s="2" t="s">
        <v>108</v>
      </c>
      <c r="B143" s="2">
        <v>1012</v>
      </c>
      <c r="C143" s="50">
        <v>2</v>
      </c>
      <c r="D143" s="53" t="s">
        <v>109</v>
      </c>
      <c r="E143" s="53" t="s">
        <v>110</v>
      </c>
      <c r="F143" s="132">
        <v>110071160311</v>
      </c>
      <c r="G143" s="133" t="s">
        <v>224</v>
      </c>
      <c r="H143" s="133">
        <v>46155</v>
      </c>
      <c r="I143">
        <v>23.52</v>
      </c>
      <c r="J143">
        <v>0.86799999999999999</v>
      </c>
      <c r="K143">
        <v>1731.673</v>
      </c>
      <c r="L143">
        <v>1.1080000000000001</v>
      </c>
      <c r="M143" s="49">
        <v>3.8538787000000001E-3</v>
      </c>
    </row>
    <row r="144" spans="1:13" ht="15">
      <c r="A144" s="2" t="s">
        <v>108</v>
      </c>
      <c r="B144" s="2">
        <v>1012</v>
      </c>
      <c r="C144" s="50">
        <v>2</v>
      </c>
      <c r="D144" s="53" t="s">
        <v>109</v>
      </c>
      <c r="E144" s="53" t="s">
        <v>110</v>
      </c>
      <c r="F144" s="132">
        <v>110071160311</v>
      </c>
      <c r="G144" s="133" t="s">
        <v>224</v>
      </c>
      <c r="H144" s="133">
        <v>46156</v>
      </c>
      <c r="I144">
        <v>0</v>
      </c>
      <c r="J144"/>
      <c r="K144"/>
      <c r="L144"/>
      <c r="M144" s="49">
        <v>0</v>
      </c>
    </row>
    <row r="145" spans="1:13" ht="15">
      <c r="A145" s="2" t="s">
        <v>108</v>
      </c>
      <c r="B145" s="2">
        <v>1012</v>
      </c>
      <c r="C145" s="50">
        <v>2</v>
      </c>
      <c r="D145" s="53" t="s">
        <v>109</v>
      </c>
      <c r="E145" s="53" t="s">
        <v>110</v>
      </c>
      <c r="F145" s="132">
        <v>110071160311</v>
      </c>
      <c r="G145" s="133" t="s">
        <v>224</v>
      </c>
      <c r="H145" s="133">
        <v>46157</v>
      </c>
      <c r="I145">
        <v>0</v>
      </c>
      <c r="J145"/>
      <c r="K145"/>
      <c r="L145"/>
      <c r="M145" s="49">
        <v>0</v>
      </c>
    </row>
    <row r="146" spans="1:13" ht="15">
      <c r="A146" s="2" t="s">
        <v>108</v>
      </c>
      <c r="B146" s="2">
        <v>1012</v>
      </c>
      <c r="C146" s="50">
        <v>2</v>
      </c>
      <c r="D146" s="53" t="s">
        <v>109</v>
      </c>
      <c r="E146" s="53" t="s">
        <v>110</v>
      </c>
      <c r="F146" s="132">
        <v>110071160311</v>
      </c>
      <c r="G146" s="133" t="s">
        <v>224</v>
      </c>
      <c r="H146" s="133">
        <v>46158</v>
      </c>
      <c r="I146">
        <v>0</v>
      </c>
      <c r="J146"/>
      <c r="K146"/>
      <c r="L146"/>
      <c r="M146" s="49">
        <v>0</v>
      </c>
    </row>
    <row r="147" spans="1:13" ht="15">
      <c r="A147" s="2" t="s">
        <v>108</v>
      </c>
      <c r="B147" s="2">
        <v>1012</v>
      </c>
      <c r="C147" s="50">
        <v>2</v>
      </c>
      <c r="D147" s="53" t="s">
        <v>109</v>
      </c>
      <c r="E147" s="53" t="s">
        <v>110</v>
      </c>
      <c r="F147" s="132">
        <v>110071160311</v>
      </c>
      <c r="G147" s="133" t="s">
        <v>224</v>
      </c>
      <c r="H147" s="133">
        <v>46159</v>
      </c>
      <c r="I147">
        <v>12.83</v>
      </c>
      <c r="J147">
        <v>0.56999999999999995</v>
      </c>
      <c r="K147">
        <v>475.512</v>
      </c>
      <c r="L147">
        <v>0.28299999999999997</v>
      </c>
      <c r="M147" s="49">
        <v>1.020445E-3</v>
      </c>
    </row>
    <row r="148" spans="1:13" ht="15">
      <c r="A148" s="2" t="s">
        <v>108</v>
      </c>
      <c r="B148" s="2">
        <v>1012</v>
      </c>
      <c r="C148" s="50">
        <v>2</v>
      </c>
      <c r="D148" s="53" t="s">
        <v>109</v>
      </c>
      <c r="E148" s="53" t="s">
        <v>110</v>
      </c>
      <c r="F148" s="132">
        <v>110071160311</v>
      </c>
      <c r="G148" s="133" t="s">
        <v>224</v>
      </c>
      <c r="H148" s="133">
        <v>46160</v>
      </c>
      <c r="I148">
        <v>24</v>
      </c>
      <c r="J148">
        <v>1.516</v>
      </c>
      <c r="K148">
        <v>1919.0820000000001</v>
      </c>
      <c r="L148">
        <v>1.325</v>
      </c>
      <c r="M148" s="49">
        <v>3.641535E-3</v>
      </c>
    </row>
    <row r="149" spans="1:13" ht="15">
      <c r="A149" s="2" t="s">
        <v>108</v>
      </c>
      <c r="B149" s="2">
        <v>1012</v>
      </c>
      <c r="C149" s="50">
        <v>2</v>
      </c>
      <c r="D149" s="53" t="s">
        <v>109</v>
      </c>
      <c r="E149" s="53" t="s">
        <v>110</v>
      </c>
      <c r="F149" s="132">
        <v>110071160311</v>
      </c>
      <c r="G149" s="133" t="s">
        <v>224</v>
      </c>
      <c r="H149" s="133">
        <v>46161</v>
      </c>
      <c r="I149">
        <v>24</v>
      </c>
      <c r="J149">
        <v>1.8360000000000001</v>
      </c>
      <c r="K149">
        <v>2004.9670000000001</v>
      </c>
      <c r="L149">
        <v>1.407</v>
      </c>
      <c r="M149" s="49">
        <v>3.2873450000000005E-3</v>
      </c>
    </row>
    <row r="150" spans="1:13" ht="15">
      <c r="A150" s="2" t="s">
        <v>108</v>
      </c>
      <c r="B150" s="2">
        <v>1012</v>
      </c>
      <c r="C150" s="50">
        <v>2</v>
      </c>
      <c r="D150" s="53" t="s">
        <v>109</v>
      </c>
      <c r="E150" s="53" t="s">
        <v>110</v>
      </c>
      <c r="F150" s="132">
        <v>110071160311</v>
      </c>
      <c r="G150" s="133" t="s">
        <v>224</v>
      </c>
      <c r="H150" s="133">
        <v>46162</v>
      </c>
      <c r="I150">
        <v>14.85</v>
      </c>
      <c r="J150">
        <v>0.34599999999999997</v>
      </c>
      <c r="K150">
        <v>809.928</v>
      </c>
      <c r="L150">
        <v>0.46500000000000002</v>
      </c>
      <c r="M150" s="49">
        <v>1.1800402999999999E-3</v>
      </c>
    </row>
    <row r="151" spans="1:13" ht="15">
      <c r="A151" s="2" t="s">
        <v>108</v>
      </c>
      <c r="B151" s="2">
        <v>1012</v>
      </c>
      <c r="C151" s="50">
        <v>2</v>
      </c>
      <c r="D151" s="53" t="s">
        <v>109</v>
      </c>
      <c r="E151" s="53" t="s">
        <v>110</v>
      </c>
      <c r="F151" s="132">
        <v>110071160311</v>
      </c>
      <c r="G151" s="133" t="s">
        <v>224</v>
      </c>
      <c r="H151" s="133">
        <v>46163</v>
      </c>
      <c r="I151">
        <v>0</v>
      </c>
      <c r="J151"/>
      <c r="K151"/>
      <c r="L151"/>
      <c r="M151" s="49">
        <v>0</v>
      </c>
    </row>
    <row r="152" spans="1:13" ht="15">
      <c r="A152" s="2" t="s">
        <v>108</v>
      </c>
      <c r="B152" s="2">
        <v>1012</v>
      </c>
      <c r="C152" s="50">
        <v>2</v>
      </c>
      <c r="D152" s="53" t="s">
        <v>109</v>
      </c>
      <c r="E152" s="53" t="s">
        <v>110</v>
      </c>
      <c r="F152" s="132">
        <v>110071160311</v>
      </c>
      <c r="G152" s="133" t="s">
        <v>224</v>
      </c>
      <c r="H152" s="133">
        <v>46164</v>
      </c>
      <c r="I152">
        <v>0</v>
      </c>
      <c r="J152"/>
      <c r="K152"/>
      <c r="L152"/>
      <c r="M152" s="49">
        <v>0</v>
      </c>
    </row>
    <row r="153" spans="1:13" ht="15">
      <c r="A153" s="2" t="s">
        <v>108</v>
      </c>
      <c r="B153" s="2">
        <v>1012</v>
      </c>
      <c r="C153" s="50">
        <v>2</v>
      </c>
      <c r="D153" s="53" t="s">
        <v>109</v>
      </c>
      <c r="E153" s="53" t="s">
        <v>110</v>
      </c>
      <c r="F153" s="132">
        <v>110071160311</v>
      </c>
      <c r="G153" s="133" t="s">
        <v>224</v>
      </c>
      <c r="H153" s="133">
        <v>46165</v>
      </c>
      <c r="I153">
        <v>0</v>
      </c>
      <c r="J153"/>
      <c r="K153"/>
      <c r="L153"/>
      <c r="M153" s="49">
        <v>0</v>
      </c>
    </row>
    <row r="154" spans="1:13" ht="15">
      <c r="A154" s="2" t="s">
        <v>108</v>
      </c>
      <c r="B154" s="2">
        <v>1012</v>
      </c>
      <c r="C154" s="50">
        <v>2</v>
      </c>
      <c r="D154" s="53" t="s">
        <v>109</v>
      </c>
      <c r="E154" s="53" t="s">
        <v>110</v>
      </c>
      <c r="F154" s="132">
        <v>110071160311</v>
      </c>
      <c r="G154" s="133" t="s">
        <v>224</v>
      </c>
      <c r="H154" s="133">
        <v>46166</v>
      </c>
      <c r="I154">
        <v>0</v>
      </c>
      <c r="J154"/>
      <c r="K154"/>
      <c r="L154"/>
      <c r="M154" s="49">
        <v>0</v>
      </c>
    </row>
    <row r="155" spans="1:13" ht="15">
      <c r="A155" s="2" t="s">
        <v>108</v>
      </c>
      <c r="B155" s="2">
        <v>1012</v>
      </c>
      <c r="C155" s="50">
        <v>2</v>
      </c>
      <c r="D155" s="53" t="s">
        <v>109</v>
      </c>
      <c r="E155" s="53" t="s">
        <v>110</v>
      </c>
      <c r="F155" s="132">
        <v>110071160311</v>
      </c>
      <c r="G155" s="133" t="s">
        <v>224</v>
      </c>
      <c r="H155" s="133">
        <v>46167</v>
      </c>
      <c r="I155">
        <v>0</v>
      </c>
      <c r="J155"/>
      <c r="K155"/>
      <c r="L155"/>
      <c r="M155" s="49">
        <v>0</v>
      </c>
    </row>
    <row r="156" spans="1:13" ht="15">
      <c r="A156" s="2" t="s">
        <v>108</v>
      </c>
      <c r="B156" s="2">
        <v>1012</v>
      </c>
      <c r="C156" s="50">
        <v>2</v>
      </c>
      <c r="D156" s="53" t="s">
        <v>109</v>
      </c>
      <c r="E156" s="53" t="s">
        <v>110</v>
      </c>
      <c r="F156" s="132">
        <v>110071160311</v>
      </c>
      <c r="G156" s="133" t="s">
        <v>224</v>
      </c>
      <c r="H156" s="133">
        <v>46168</v>
      </c>
      <c r="I156">
        <v>0</v>
      </c>
      <c r="J156"/>
      <c r="K156"/>
      <c r="L156"/>
      <c r="M156" s="49">
        <v>0</v>
      </c>
    </row>
    <row r="157" spans="1:13" ht="15">
      <c r="A157" s="2" t="s">
        <v>108</v>
      </c>
      <c r="B157" s="2">
        <v>1012</v>
      </c>
      <c r="C157" s="50">
        <v>2</v>
      </c>
      <c r="D157" s="53" t="s">
        <v>109</v>
      </c>
      <c r="E157" s="53" t="s">
        <v>110</v>
      </c>
      <c r="F157" s="132">
        <v>110071160311</v>
      </c>
      <c r="G157" s="133" t="s">
        <v>224</v>
      </c>
      <c r="H157" s="133">
        <v>46169</v>
      </c>
      <c r="I157">
        <v>0</v>
      </c>
      <c r="J157"/>
      <c r="K157"/>
      <c r="L157"/>
      <c r="M157" s="49">
        <v>0</v>
      </c>
    </row>
    <row r="158" spans="1:13" ht="15">
      <c r="A158" s="2" t="s">
        <v>108</v>
      </c>
      <c r="B158" s="2">
        <v>1012</v>
      </c>
      <c r="C158" s="50">
        <v>2</v>
      </c>
      <c r="D158" s="53" t="s">
        <v>109</v>
      </c>
      <c r="E158" s="53" t="s">
        <v>110</v>
      </c>
      <c r="F158" s="132">
        <v>110071160311</v>
      </c>
      <c r="G158" s="133" t="s">
        <v>224</v>
      </c>
      <c r="H158" s="133">
        <v>46170</v>
      </c>
      <c r="I158">
        <v>0</v>
      </c>
      <c r="J158"/>
      <c r="K158"/>
      <c r="L158"/>
      <c r="M158" s="49">
        <v>0</v>
      </c>
    </row>
    <row r="159" spans="1:13" ht="15">
      <c r="A159" s="2" t="s">
        <v>108</v>
      </c>
      <c r="B159" s="2">
        <v>1012</v>
      </c>
      <c r="C159" s="50">
        <v>2</v>
      </c>
      <c r="D159" s="53" t="s">
        <v>109</v>
      </c>
      <c r="E159" s="53" t="s">
        <v>110</v>
      </c>
      <c r="F159" s="132">
        <v>110071160311</v>
      </c>
      <c r="G159" s="133" t="s">
        <v>224</v>
      </c>
      <c r="H159" s="133">
        <v>46171</v>
      </c>
      <c r="I159">
        <v>0</v>
      </c>
      <c r="J159"/>
      <c r="K159"/>
      <c r="L159"/>
      <c r="M159" s="49">
        <v>0</v>
      </c>
    </row>
    <row r="160" spans="1:13" ht="15">
      <c r="A160" s="2" t="s">
        <v>108</v>
      </c>
      <c r="B160" s="2">
        <v>1012</v>
      </c>
      <c r="C160" s="50">
        <v>2</v>
      </c>
      <c r="D160" s="53" t="s">
        <v>109</v>
      </c>
      <c r="E160" s="53" t="s">
        <v>110</v>
      </c>
      <c r="F160" s="132">
        <v>110071160311</v>
      </c>
      <c r="G160" s="133" t="s">
        <v>224</v>
      </c>
      <c r="H160" s="133">
        <v>46172</v>
      </c>
      <c r="I160">
        <v>0</v>
      </c>
      <c r="J160"/>
      <c r="K160"/>
      <c r="L160"/>
      <c r="M160" s="49">
        <v>0</v>
      </c>
    </row>
    <row r="161" spans="1:13" ht="15">
      <c r="A161" s="2" t="s">
        <v>108</v>
      </c>
      <c r="B161" s="2">
        <v>1012</v>
      </c>
      <c r="C161" s="50">
        <v>2</v>
      </c>
      <c r="D161" s="53" t="s">
        <v>109</v>
      </c>
      <c r="E161" s="53" t="s">
        <v>110</v>
      </c>
      <c r="F161" s="132">
        <v>110071160311</v>
      </c>
      <c r="G161" s="133" t="s">
        <v>224</v>
      </c>
      <c r="H161" s="133">
        <v>46173</v>
      </c>
      <c r="I161">
        <v>0</v>
      </c>
      <c r="J161"/>
      <c r="K161"/>
      <c r="L161"/>
      <c r="M161" s="49">
        <v>0</v>
      </c>
    </row>
    <row r="162" spans="1:13" ht="15">
      <c r="A162" s="2" t="s">
        <v>108</v>
      </c>
      <c r="B162" s="2">
        <v>1012</v>
      </c>
      <c r="C162" s="50">
        <v>2</v>
      </c>
      <c r="D162" s="53" t="s">
        <v>109</v>
      </c>
      <c r="E162" s="53" t="s">
        <v>110</v>
      </c>
      <c r="F162" s="132">
        <v>110071160311</v>
      </c>
      <c r="G162" s="133" t="s">
        <v>224</v>
      </c>
      <c r="H162" s="133">
        <v>46174</v>
      </c>
      <c r="I162">
        <v>0</v>
      </c>
      <c r="J162"/>
      <c r="K162"/>
      <c r="L162"/>
      <c r="M162" s="49">
        <v>0</v>
      </c>
    </row>
    <row r="163" spans="1:13" ht="15">
      <c r="A163" s="2" t="s">
        <v>108</v>
      </c>
      <c r="B163" s="2">
        <v>1012</v>
      </c>
      <c r="C163" s="50">
        <v>2</v>
      </c>
      <c r="D163" s="53" t="s">
        <v>109</v>
      </c>
      <c r="E163" s="53" t="s">
        <v>110</v>
      </c>
      <c r="F163" s="132">
        <v>110071160311</v>
      </c>
      <c r="G163" s="133" t="s">
        <v>224</v>
      </c>
      <c r="H163" s="133">
        <v>46175</v>
      </c>
      <c r="I163">
        <v>0</v>
      </c>
      <c r="J163"/>
      <c r="K163"/>
      <c r="L163"/>
      <c r="M163" s="49">
        <v>0</v>
      </c>
    </row>
    <row r="164" spans="1:13" ht="15">
      <c r="A164" s="2" t="s">
        <v>108</v>
      </c>
      <c r="B164" s="2">
        <v>1012</v>
      </c>
      <c r="C164" s="50">
        <v>2</v>
      </c>
      <c r="D164" s="53" t="s">
        <v>109</v>
      </c>
      <c r="E164" s="53" t="s">
        <v>110</v>
      </c>
      <c r="F164" s="132">
        <v>110071160311</v>
      </c>
      <c r="G164" s="133" t="s">
        <v>224</v>
      </c>
      <c r="H164" s="133">
        <v>46176</v>
      </c>
      <c r="I164">
        <v>0.85</v>
      </c>
      <c r="J164">
        <v>0</v>
      </c>
      <c r="K164">
        <v>0</v>
      </c>
      <c r="L164">
        <v>0</v>
      </c>
      <c r="M164" s="49">
        <v>0</v>
      </c>
    </row>
    <row r="165" spans="1:13" ht="15">
      <c r="A165" s="2" t="s">
        <v>108</v>
      </c>
      <c r="B165" s="2">
        <v>1012</v>
      </c>
      <c r="C165" s="50">
        <v>2</v>
      </c>
      <c r="D165" s="53" t="s">
        <v>109</v>
      </c>
      <c r="E165" s="53" t="s">
        <v>110</v>
      </c>
      <c r="F165" s="132">
        <v>110071160311</v>
      </c>
      <c r="G165" s="133" t="s">
        <v>224</v>
      </c>
      <c r="H165" s="133">
        <v>46177</v>
      </c>
      <c r="I165">
        <v>8.49</v>
      </c>
      <c r="J165">
        <v>0</v>
      </c>
      <c r="K165">
        <v>0</v>
      </c>
      <c r="L165">
        <v>0</v>
      </c>
      <c r="M165" s="49">
        <v>0</v>
      </c>
    </row>
    <row r="166" spans="1:13" ht="15">
      <c r="A166" s="2" t="s">
        <v>108</v>
      </c>
      <c r="B166" s="2">
        <v>1012</v>
      </c>
      <c r="C166" s="50">
        <v>2</v>
      </c>
      <c r="D166" s="53" t="s">
        <v>109</v>
      </c>
      <c r="E166" s="53" t="s">
        <v>110</v>
      </c>
      <c r="F166" s="132">
        <v>110071160311</v>
      </c>
      <c r="G166" s="133" t="s">
        <v>224</v>
      </c>
      <c r="H166" s="133">
        <v>46178</v>
      </c>
      <c r="I166">
        <v>0</v>
      </c>
      <c r="J166"/>
      <c r="K166"/>
      <c r="L166"/>
      <c r="M166" s="49">
        <v>0</v>
      </c>
    </row>
    <row r="167" spans="1:13" ht="15">
      <c r="A167" s="2" t="s">
        <v>108</v>
      </c>
      <c r="B167" s="2">
        <v>1012</v>
      </c>
      <c r="C167" s="50">
        <v>2</v>
      </c>
      <c r="D167" s="53" t="s">
        <v>109</v>
      </c>
      <c r="E167" s="53" t="s">
        <v>110</v>
      </c>
      <c r="F167" s="132">
        <v>110071160311</v>
      </c>
      <c r="G167" s="133" t="s">
        <v>224</v>
      </c>
      <c r="H167" s="133">
        <v>46179</v>
      </c>
      <c r="I167">
        <v>0</v>
      </c>
      <c r="J167"/>
      <c r="K167"/>
      <c r="L167"/>
      <c r="M167" s="49">
        <v>0</v>
      </c>
    </row>
    <row r="168" spans="1:13" ht="15">
      <c r="A168" s="2" t="s">
        <v>108</v>
      </c>
      <c r="B168" s="2">
        <v>1012</v>
      </c>
      <c r="C168" s="50">
        <v>2</v>
      </c>
      <c r="D168" s="53" t="s">
        <v>109</v>
      </c>
      <c r="E168" s="53" t="s">
        <v>110</v>
      </c>
      <c r="F168" s="132">
        <v>110071160311</v>
      </c>
      <c r="G168" s="133" t="s">
        <v>224</v>
      </c>
      <c r="H168" s="133">
        <v>46180</v>
      </c>
      <c r="I168">
        <v>0</v>
      </c>
      <c r="J168"/>
      <c r="K168"/>
      <c r="L168"/>
      <c r="M168" s="49">
        <v>0</v>
      </c>
    </row>
    <row r="169" spans="1:13" ht="15">
      <c r="A169" s="2" t="s">
        <v>108</v>
      </c>
      <c r="B169" s="2">
        <v>1012</v>
      </c>
      <c r="C169" s="50">
        <v>2</v>
      </c>
      <c r="D169" s="53" t="s">
        <v>109</v>
      </c>
      <c r="E169" s="53" t="s">
        <v>110</v>
      </c>
      <c r="F169" s="132">
        <v>110071160311</v>
      </c>
      <c r="G169" s="133" t="s">
        <v>224</v>
      </c>
      <c r="H169" s="133">
        <v>46181</v>
      </c>
      <c r="I169">
        <v>0</v>
      </c>
      <c r="J169"/>
      <c r="K169"/>
      <c r="L169"/>
      <c r="M169" s="49">
        <v>0</v>
      </c>
    </row>
    <row r="170" spans="1:13" ht="15">
      <c r="A170" s="2" t="s">
        <v>108</v>
      </c>
      <c r="B170" s="2">
        <v>1012</v>
      </c>
      <c r="C170" s="50">
        <v>2</v>
      </c>
      <c r="D170" s="53" t="s">
        <v>109</v>
      </c>
      <c r="E170" s="53" t="s">
        <v>110</v>
      </c>
      <c r="F170" s="132">
        <v>110071160311</v>
      </c>
      <c r="G170" s="133" t="s">
        <v>224</v>
      </c>
      <c r="H170" s="133">
        <v>46182</v>
      </c>
      <c r="I170">
        <v>0</v>
      </c>
      <c r="J170"/>
      <c r="K170"/>
      <c r="L170"/>
      <c r="M170" s="49">
        <v>0</v>
      </c>
    </row>
    <row r="171" spans="1:13" ht="15">
      <c r="A171" s="2" t="s">
        <v>108</v>
      </c>
      <c r="B171" s="2">
        <v>1012</v>
      </c>
      <c r="C171" s="50">
        <v>2</v>
      </c>
      <c r="D171" s="53" t="s">
        <v>109</v>
      </c>
      <c r="E171" s="53" t="s">
        <v>110</v>
      </c>
      <c r="F171" s="132">
        <v>110071160311</v>
      </c>
      <c r="G171" s="133" t="s">
        <v>224</v>
      </c>
      <c r="H171" s="133">
        <v>46183</v>
      </c>
      <c r="I171">
        <v>0</v>
      </c>
      <c r="J171"/>
      <c r="K171"/>
      <c r="L171"/>
      <c r="M171" s="49">
        <v>0</v>
      </c>
    </row>
    <row r="172" spans="1:13" ht="15">
      <c r="A172" s="2" t="s">
        <v>108</v>
      </c>
      <c r="B172" s="2">
        <v>1012</v>
      </c>
      <c r="C172" s="50">
        <v>2</v>
      </c>
      <c r="D172" s="53" t="s">
        <v>109</v>
      </c>
      <c r="E172" s="53" t="s">
        <v>110</v>
      </c>
      <c r="F172" s="132">
        <v>110071160311</v>
      </c>
      <c r="G172" s="133" t="s">
        <v>224</v>
      </c>
      <c r="H172" s="133">
        <v>46184</v>
      </c>
      <c r="I172">
        <v>0</v>
      </c>
      <c r="J172"/>
      <c r="K172"/>
      <c r="L172"/>
      <c r="M172" s="49">
        <v>0</v>
      </c>
    </row>
    <row r="173" spans="1:13" ht="15">
      <c r="A173" s="2" t="s">
        <v>108</v>
      </c>
      <c r="B173" s="2">
        <v>1012</v>
      </c>
      <c r="C173" s="50">
        <v>2</v>
      </c>
      <c r="D173" s="53" t="s">
        <v>109</v>
      </c>
      <c r="E173" s="53" t="s">
        <v>110</v>
      </c>
      <c r="F173" s="132">
        <v>110071160311</v>
      </c>
      <c r="G173" s="133" t="s">
        <v>224</v>
      </c>
      <c r="H173" s="133">
        <v>46185</v>
      </c>
      <c r="I173">
        <v>0</v>
      </c>
      <c r="J173"/>
      <c r="K173"/>
      <c r="L173"/>
      <c r="M173" s="49">
        <v>0</v>
      </c>
    </row>
    <row r="174" spans="1:13" ht="15">
      <c r="A174" s="2" t="s">
        <v>108</v>
      </c>
      <c r="B174" s="2">
        <v>1012</v>
      </c>
      <c r="C174" s="50">
        <v>2</v>
      </c>
      <c r="D174" s="53" t="s">
        <v>109</v>
      </c>
      <c r="E174" s="53" t="s">
        <v>110</v>
      </c>
      <c r="F174" s="132">
        <v>110071160311</v>
      </c>
      <c r="G174" s="133" t="s">
        <v>224</v>
      </c>
      <c r="H174" s="133">
        <v>46186</v>
      </c>
      <c r="I174">
        <v>0</v>
      </c>
      <c r="J174"/>
      <c r="K174"/>
      <c r="L174"/>
      <c r="M174" s="49">
        <v>0</v>
      </c>
    </row>
    <row r="175" spans="1:13" ht="15">
      <c r="A175" s="2" t="s">
        <v>108</v>
      </c>
      <c r="B175" s="2">
        <v>1012</v>
      </c>
      <c r="C175" s="50">
        <v>2</v>
      </c>
      <c r="D175" s="53" t="s">
        <v>109</v>
      </c>
      <c r="E175" s="53" t="s">
        <v>110</v>
      </c>
      <c r="F175" s="132">
        <v>110071160311</v>
      </c>
      <c r="G175" s="133" t="s">
        <v>224</v>
      </c>
      <c r="H175" s="133">
        <v>46187</v>
      </c>
      <c r="I175">
        <v>0</v>
      </c>
      <c r="J175"/>
      <c r="K175"/>
      <c r="L175"/>
      <c r="M175" s="49">
        <v>0</v>
      </c>
    </row>
    <row r="176" spans="1:13" ht="15">
      <c r="A176" s="2" t="s">
        <v>108</v>
      </c>
      <c r="B176" s="2">
        <v>1012</v>
      </c>
      <c r="C176" s="50">
        <v>2</v>
      </c>
      <c r="D176" s="53" t="s">
        <v>109</v>
      </c>
      <c r="E176" s="53" t="s">
        <v>110</v>
      </c>
      <c r="F176" s="132">
        <v>110071160311</v>
      </c>
      <c r="G176" s="133" t="s">
        <v>224</v>
      </c>
      <c r="H176" s="133">
        <v>46188</v>
      </c>
      <c r="I176">
        <v>0</v>
      </c>
      <c r="J176"/>
      <c r="K176"/>
      <c r="L176"/>
      <c r="M176" s="49">
        <v>0</v>
      </c>
    </row>
    <row r="177" spans="1:13" ht="15">
      <c r="A177" s="2" t="s">
        <v>108</v>
      </c>
      <c r="B177" s="2">
        <v>1012</v>
      </c>
      <c r="C177" s="50">
        <v>2</v>
      </c>
      <c r="D177" s="53" t="s">
        <v>109</v>
      </c>
      <c r="E177" s="53" t="s">
        <v>110</v>
      </c>
      <c r="F177" s="132">
        <v>110071160311</v>
      </c>
      <c r="G177" s="133" t="s">
        <v>224</v>
      </c>
      <c r="H177" s="133">
        <v>46189</v>
      </c>
      <c r="I177">
        <v>0</v>
      </c>
      <c r="J177"/>
      <c r="K177"/>
      <c r="L177"/>
      <c r="M177" s="49">
        <v>0</v>
      </c>
    </row>
    <row r="178" spans="1:13" ht="15">
      <c r="A178" s="2" t="s">
        <v>108</v>
      </c>
      <c r="B178" s="2">
        <v>1012</v>
      </c>
      <c r="C178" s="50">
        <v>2</v>
      </c>
      <c r="D178" s="53" t="s">
        <v>109</v>
      </c>
      <c r="E178" s="53" t="s">
        <v>110</v>
      </c>
      <c r="F178" s="132">
        <v>110071160311</v>
      </c>
      <c r="G178" s="133" t="s">
        <v>224</v>
      </c>
      <c r="H178" s="133">
        <v>46190</v>
      </c>
      <c r="I178">
        <v>0</v>
      </c>
      <c r="J178"/>
      <c r="K178"/>
      <c r="L178"/>
      <c r="M178" s="49">
        <v>0</v>
      </c>
    </row>
    <row r="179" spans="1:13" ht="15">
      <c r="A179" s="2" t="s">
        <v>108</v>
      </c>
      <c r="B179" s="2">
        <v>1012</v>
      </c>
      <c r="C179" s="50">
        <v>2</v>
      </c>
      <c r="D179" s="53" t="s">
        <v>109</v>
      </c>
      <c r="E179" s="53" t="s">
        <v>110</v>
      </c>
      <c r="F179" s="132">
        <v>110071160311</v>
      </c>
      <c r="G179" s="133" t="s">
        <v>224</v>
      </c>
      <c r="H179" s="133">
        <v>46191</v>
      </c>
      <c r="I179">
        <v>0</v>
      </c>
      <c r="J179"/>
      <c r="K179"/>
      <c r="L179"/>
      <c r="M179" s="49">
        <v>0</v>
      </c>
    </row>
    <row r="180" spans="1:13" ht="15">
      <c r="A180" s="2" t="s">
        <v>108</v>
      </c>
      <c r="B180" s="2">
        <v>1012</v>
      </c>
      <c r="C180" s="50">
        <v>2</v>
      </c>
      <c r="D180" s="53" t="s">
        <v>109</v>
      </c>
      <c r="E180" s="53" t="s">
        <v>110</v>
      </c>
      <c r="F180" s="132">
        <v>110071160311</v>
      </c>
      <c r="G180" s="133" t="s">
        <v>224</v>
      </c>
      <c r="H180" s="133">
        <v>46192</v>
      </c>
      <c r="I180">
        <v>0</v>
      </c>
      <c r="J180"/>
      <c r="K180"/>
      <c r="L180"/>
      <c r="M180" s="49">
        <v>0</v>
      </c>
    </row>
    <row r="181" spans="1:13" ht="15">
      <c r="A181" s="2" t="s">
        <v>108</v>
      </c>
      <c r="B181" s="2">
        <v>1012</v>
      </c>
      <c r="C181" s="50">
        <v>2</v>
      </c>
      <c r="D181" s="53" t="s">
        <v>109</v>
      </c>
      <c r="E181" s="53" t="s">
        <v>110</v>
      </c>
      <c r="F181" s="132">
        <v>110071160311</v>
      </c>
      <c r="G181" s="133" t="s">
        <v>224</v>
      </c>
      <c r="H181" s="133">
        <v>46193</v>
      </c>
      <c r="I181">
        <v>0</v>
      </c>
      <c r="J181"/>
      <c r="K181"/>
      <c r="L181"/>
      <c r="M181" s="49">
        <v>0</v>
      </c>
    </row>
    <row r="182" spans="1:13" ht="15">
      <c r="A182" s="2" t="s">
        <v>108</v>
      </c>
      <c r="B182" s="2">
        <v>1012</v>
      </c>
      <c r="C182" s="50">
        <v>2</v>
      </c>
      <c r="D182" s="53" t="s">
        <v>109</v>
      </c>
      <c r="E182" s="53" t="s">
        <v>110</v>
      </c>
      <c r="F182" s="132">
        <v>110071160311</v>
      </c>
      <c r="G182" s="133" t="s">
        <v>224</v>
      </c>
      <c r="H182" s="133">
        <v>46194</v>
      </c>
      <c r="I182">
        <v>0</v>
      </c>
      <c r="J182"/>
      <c r="K182"/>
      <c r="L182"/>
      <c r="M182" s="49">
        <v>0</v>
      </c>
    </row>
    <row r="183" spans="1:13" ht="15">
      <c r="A183" s="2" t="s">
        <v>108</v>
      </c>
      <c r="B183" s="2">
        <v>1012</v>
      </c>
      <c r="C183" s="50">
        <v>2</v>
      </c>
      <c r="D183" s="53" t="s">
        <v>109</v>
      </c>
      <c r="E183" s="53" t="s">
        <v>110</v>
      </c>
      <c r="F183" s="132">
        <v>110071160311</v>
      </c>
      <c r="G183" s="133" t="s">
        <v>224</v>
      </c>
      <c r="H183" s="133">
        <v>46195</v>
      </c>
      <c r="I183">
        <v>0</v>
      </c>
      <c r="J183"/>
      <c r="K183"/>
      <c r="L183"/>
      <c r="M183" s="49">
        <v>0</v>
      </c>
    </row>
    <row r="184" spans="1:13" ht="15">
      <c r="A184" s="2" t="s">
        <v>108</v>
      </c>
      <c r="B184" s="2">
        <v>1012</v>
      </c>
      <c r="C184" s="50">
        <v>2</v>
      </c>
      <c r="D184" s="53" t="s">
        <v>109</v>
      </c>
      <c r="E184" s="53" t="s">
        <v>110</v>
      </c>
      <c r="F184" s="132">
        <v>110071160311</v>
      </c>
      <c r="G184" s="133" t="s">
        <v>224</v>
      </c>
      <c r="H184" s="133">
        <v>46196</v>
      </c>
      <c r="I184">
        <v>0</v>
      </c>
      <c r="J184"/>
      <c r="K184"/>
      <c r="L184"/>
      <c r="M184" s="49">
        <v>0</v>
      </c>
    </row>
    <row r="185" spans="1:13" ht="15">
      <c r="A185" s="2" t="s">
        <v>108</v>
      </c>
      <c r="B185" s="2">
        <v>1012</v>
      </c>
      <c r="C185" s="50">
        <v>2</v>
      </c>
      <c r="D185" s="53" t="s">
        <v>109</v>
      </c>
      <c r="E185" s="53" t="s">
        <v>110</v>
      </c>
      <c r="F185" s="132">
        <v>110071160311</v>
      </c>
      <c r="G185" s="133" t="s">
        <v>224</v>
      </c>
      <c r="H185" s="133">
        <v>46197</v>
      </c>
      <c r="I185">
        <v>0</v>
      </c>
      <c r="J185"/>
      <c r="K185"/>
      <c r="L185"/>
      <c r="M185" s="49">
        <v>0</v>
      </c>
    </row>
    <row r="186" spans="1:13" ht="15">
      <c r="A186" s="2" t="s">
        <v>108</v>
      </c>
      <c r="B186" s="2">
        <v>1012</v>
      </c>
      <c r="C186" s="50">
        <v>2</v>
      </c>
      <c r="D186" s="53" t="s">
        <v>109</v>
      </c>
      <c r="E186" s="53" t="s">
        <v>110</v>
      </c>
      <c r="F186" s="132">
        <v>110071160311</v>
      </c>
      <c r="G186" s="133" t="s">
        <v>224</v>
      </c>
      <c r="H186" s="133">
        <v>46198</v>
      </c>
      <c r="I186">
        <v>0</v>
      </c>
      <c r="J186"/>
      <c r="K186"/>
      <c r="L186"/>
      <c r="M186" s="49">
        <v>0</v>
      </c>
    </row>
    <row r="187" spans="1:13" ht="15">
      <c r="A187" s="2" t="s">
        <v>108</v>
      </c>
      <c r="B187" s="2">
        <v>1012</v>
      </c>
      <c r="C187" s="50">
        <v>2</v>
      </c>
      <c r="D187" s="53" t="s">
        <v>109</v>
      </c>
      <c r="E187" s="53" t="s">
        <v>110</v>
      </c>
      <c r="F187" s="132">
        <v>110071160311</v>
      </c>
      <c r="G187" s="133" t="s">
        <v>224</v>
      </c>
      <c r="H187" s="133">
        <v>46199</v>
      </c>
      <c r="I187">
        <v>0</v>
      </c>
      <c r="J187"/>
      <c r="K187"/>
      <c r="L187"/>
      <c r="M187" s="49">
        <v>0</v>
      </c>
    </row>
    <row r="188" spans="1:13" ht="15">
      <c r="A188" s="2" t="s">
        <v>108</v>
      </c>
      <c r="B188" s="2">
        <v>1012</v>
      </c>
      <c r="C188" s="50">
        <v>2</v>
      </c>
      <c r="D188" s="53" t="s">
        <v>109</v>
      </c>
      <c r="E188" s="53" t="s">
        <v>110</v>
      </c>
      <c r="F188" s="132">
        <v>110071160311</v>
      </c>
      <c r="G188" s="133" t="s">
        <v>224</v>
      </c>
      <c r="H188" s="133">
        <v>46200</v>
      </c>
      <c r="I188">
        <v>0</v>
      </c>
      <c r="J188"/>
      <c r="K188"/>
      <c r="L188"/>
      <c r="M188" s="49">
        <v>0</v>
      </c>
    </row>
    <row r="189" spans="1:13" ht="15">
      <c r="A189" s="2" t="s">
        <v>108</v>
      </c>
      <c r="B189" s="2">
        <v>1012</v>
      </c>
      <c r="C189" s="50">
        <v>2</v>
      </c>
      <c r="D189" s="53" t="s">
        <v>109</v>
      </c>
      <c r="E189" s="53" t="s">
        <v>110</v>
      </c>
      <c r="F189" s="132">
        <v>110071160311</v>
      </c>
      <c r="G189" s="133" t="s">
        <v>224</v>
      </c>
      <c r="H189" s="133">
        <v>46201</v>
      </c>
      <c r="I189">
        <v>0</v>
      </c>
      <c r="J189"/>
      <c r="K189"/>
      <c r="L189"/>
      <c r="M189" s="49">
        <v>0</v>
      </c>
    </row>
    <row r="190" spans="1:13" ht="15">
      <c r="A190" s="2" t="s">
        <v>108</v>
      </c>
      <c r="B190" s="2">
        <v>1012</v>
      </c>
      <c r="C190" s="50">
        <v>2</v>
      </c>
      <c r="D190" s="53" t="s">
        <v>109</v>
      </c>
      <c r="E190" s="53" t="s">
        <v>110</v>
      </c>
      <c r="F190" s="132">
        <v>110071160311</v>
      </c>
      <c r="G190" s="133" t="s">
        <v>224</v>
      </c>
      <c r="H190" s="133">
        <v>46202</v>
      </c>
      <c r="I190">
        <v>2</v>
      </c>
      <c r="J190">
        <v>0</v>
      </c>
      <c r="K190">
        <v>0</v>
      </c>
      <c r="L190">
        <v>0</v>
      </c>
      <c r="M190" s="49">
        <v>0</v>
      </c>
    </row>
    <row r="191" spans="1:13" ht="15">
      <c r="A191" s="2" t="s">
        <v>108</v>
      </c>
      <c r="B191" s="2">
        <v>1012</v>
      </c>
      <c r="C191" s="50">
        <v>2</v>
      </c>
      <c r="D191" s="53" t="s">
        <v>109</v>
      </c>
      <c r="E191" s="53" t="s">
        <v>110</v>
      </c>
      <c r="F191" s="132">
        <v>110071160311</v>
      </c>
      <c r="G191" s="133" t="s">
        <v>224</v>
      </c>
      <c r="H191" s="133">
        <v>46203</v>
      </c>
      <c r="I191">
        <v>5.9</v>
      </c>
      <c r="J191">
        <v>0</v>
      </c>
      <c r="K191">
        <v>0</v>
      </c>
      <c r="L191">
        <v>0</v>
      </c>
      <c r="M191" s="49">
        <v>0</v>
      </c>
    </row>
    <row r="192" spans="1:13">
      <c r="A192" s="2" t="s">
        <v>108</v>
      </c>
      <c r="B192" s="2">
        <v>1012</v>
      </c>
      <c r="C192" s="50">
        <v>2</v>
      </c>
      <c r="D192" s="53" t="s">
        <v>109</v>
      </c>
      <c r="E192" s="53" t="s">
        <v>110</v>
      </c>
      <c r="F192" s="132">
        <v>110071160311</v>
      </c>
      <c r="G192" s="133" t="s">
        <v>224</v>
      </c>
      <c r="H192" s="133">
        <v>46204</v>
      </c>
    </row>
    <row r="193" spans="1:8">
      <c r="A193" s="2" t="s">
        <v>108</v>
      </c>
      <c r="B193" s="2">
        <v>1012</v>
      </c>
      <c r="C193" s="50">
        <v>2</v>
      </c>
      <c r="D193" s="53" t="s">
        <v>109</v>
      </c>
      <c r="E193" s="53" t="s">
        <v>110</v>
      </c>
      <c r="F193" s="132">
        <v>110071160311</v>
      </c>
      <c r="G193" s="133" t="s">
        <v>224</v>
      </c>
      <c r="H193" s="133">
        <v>46205</v>
      </c>
    </row>
    <row r="194" spans="1:8">
      <c r="A194" s="2" t="s">
        <v>108</v>
      </c>
      <c r="B194" s="2">
        <v>1012</v>
      </c>
      <c r="C194" s="50">
        <v>2</v>
      </c>
      <c r="D194" s="53" t="s">
        <v>109</v>
      </c>
      <c r="E194" s="53" t="s">
        <v>110</v>
      </c>
      <c r="F194" s="132">
        <v>110071160311</v>
      </c>
      <c r="G194" s="133" t="s">
        <v>224</v>
      </c>
      <c r="H194" s="133">
        <v>46206</v>
      </c>
    </row>
    <row r="195" spans="1:8">
      <c r="A195" s="2" t="s">
        <v>108</v>
      </c>
      <c r="B195" s="2">
        <v>1012</v>
      </c>
      <c r="C195" s="50">
        <v>2</v>
      </c>
      <c r="D195" s="53" t="s">
        <v>109</v>
      </c>
      <c r="E195" s="53" t="s">
        <v>110</v>
      </c>
      <c r="F195" s="132">
        <v>110071160311</v>
      </c>
      <c r="G195" s="133" t="s">
        <v>224</v>
      </c>
      <c r="H195" s="133">
        <v>46207</v>
      </c>
    </row>
    <row r="196" spans="1:8">
      <c r="A196" s="2" t="s">
        <v>108</v>
      </c>
      <c r="B196" s="2">
        <v>1012</v>
      </c>
      <c r="C196" s="50">
        <v>2</v>
      </c>
      <c r="D196" s="53" t="s">
        <v>109</v>
      </c>
      <c r="E196" s="53" t="s">
        <v>110</v>
      </c>
      <c r="F196" s="132">
        <v>110071160311</v>
      </c>
      <c r="G196" s="133" t="s">
        <v>224</v>
      </c>
      <c r="H196" s="133">
        <v>46208</v>
      </c>
    </row>
    <row r="197" spans="1:8">
      <c r="A197" s="2" t="s">
        <v>108</v>
      </c>
      <c r="B197" s="2">
        <v>1012</v>
      </c>
      <c r="C197" s="50">
        <v>2</v>
      </c>
      <c r="D197" s="53" t="s">
        <v>109</v>
      </c>
      <c r="E197" s="53" t="s">
        <v>110</v>
      </c>
      <c r="F197" s="132">
        <v>110071160311</v>
      </c>
      <c r="G197" s="133" t="s">
        <v>224</v>
      </c>
      <c r="H197" s="133">
        <v>46209</v>
      </c>
    </row>
    <row r="198" spans="1:8">
      <c r="A198" s="2" t="s">
        <v>108</v>
      </c>
      <c r="B198" s="2">
        <v>1012</v>
      </c>
      <c r="C198" s="50">
        <v>2</v>
      </c>
      <c r="D198" s="53" t="s">
        <v>109</v>
      </c>
      <c r="E198" s="53" t="s">
        <v>110</v>
      </c>
      <c r="F198" s="132">
        <v>110071160311</v>
      </c>
      <c r="G198" s="133" t="s">
        <v>224</v>
      </c>
      <c r="H198" s="133">
        <v>46210</v>
      </c>
    </row>
    <row r="199" spans="1:8">
      <c r="A199" s="2" t="s">
        <v>108</v>
      </c>
      <c r="B199" s="2">
        <v>1012</v>
      </c>
      <c r="C199" s="50">
        <v>2</v>
      </c>
      <c r="D199" s="53" t="s">
        <v>109</v>
      </c>
      <c r="E199" s="53" t="s">
        <v>110</v>
      </c>
      <c r="F199" s="132">
        <v>110071160311</v>
      </c>
      <c r="G199" s="133" t="s">
        <v>224</v>
      </c>
      <c r="H199" s="133">
        <v>46211</v>
      </c>
    </row>
    <row r="200" spans="1:8">
      <c r="A200" s="2" t="s">
        <v>108</v>
      </c>
      <c r="B200" s="2">
        <v>1012</v>
      </c>
      <c r="C200" s="50">
        <v>2</v>
      </c>
      <c r="D200" s="53" t="s">
        <v>109</v>
      </c>
      <c r="E200" s="53" t="s">
        <v>110</v>
      </c>
      <c r="F200" s="132">
        <v>110071160311</v>
      </c>
      <c r="G200" s="133" t="s">
        <v>224</v>
      </c>
      <c r="H200" s="133">
        <v>46212</v>
      </c>
    </row>
    <row r="201" spans="1:8">
      <c r="A201" s="2" t="s">
        <v>108</v>
      </c>
      <c r="B201" s="2">
        <v>1012</v>
      </c>
      <c r="C201" s="50">
        <v>2</v>
      </c>
      <c r="D201" s="53" t="s">
        <v>109</v>
      </c>
      <c r="E201" s="53" t="s">
        <v>110</v>
      </c>
      <c r="F201" s="132">
        <v>110071160311</v>
      </c>
      <c r="G201" s="133" t="s">
        <v>224</v>
      </c>
      <c r="H201" s="133">
        <v>46213</v>
      </c>
    </row>
    <row r="202" spans="1:8">
      <c r="A202" s="2" t="s">
        <v>108</v>
      </c>
      <c r="B202" s="2">
        <v>1012</v>
      </c>
      <c r="C202" s="50">
        <v>2</v>
      </c>
      <c r="D202" s="53" t="s">
        <v>109</v>
      </c>
      <c r="E202" s="53" t="s">
        <v>110</v>
      </c>
      <c r="F202" s="132">
        <v>110071160311</v>
      </c>
      <c r="G202" s="133" t="s">
        <v>224</v>
      </c>
      <c r="H202" s="133">
        <v>46214</v>
      </c>
    </row>
    <row r="203" spans="1:8">
      <c r="A203" s="2" t="s">
        <v>108</v>
      </c>
      <c r="B203" s="2">
        <v>1012</v>
      </c>
      <c r="C203" s="50">
        <v>2</v>
      </c>
      <c r="D203" s="53" t="s">
        <v>109</v>
      </c>
      <c r="E203" s="53" t="s">
        <v>110</v>
      </c>
      <c r="F203" s="132">
        <v>110071160311</v>
      </c>
      <c r="G203" s="133" t="s">
        <v>224</v>
      </c>
      <c r="H203" s="133">
        <v>46215</v>
      </c>
    </row>
    <row r="204" spans="1:8">
      <c r="A204" s="2" t="s">
        <v>108</v>
      </c>
      <c r="B204" s="2">
        <v>1012</v>
      </c>
      <c r="C204" s="50">
        <v>2</v>
      </c>
      <c r="D204" s="53" t="s">
        <v>109</v>
      </c>
      <c r="E204" s="53" t="s">
        <v>110</v>
      </c>
      <c r="F204" s="132">
        <v>110071160311</v>
      </c>
      <c r="G204" s="133" t="s">
        <v>224</v>
      </c>
      <c r="H204" s="133">
        <v>46216</v>
      </c>
    </row>
    <row r="205" spans="1:8">
      <c r="A205" s="2" t="s">
        <v>108</v>
      </c>
      <c r="B205" s="2">
        <v>1012</v>
      </c>
      <c r="C205" s="50">
        <v>2</v>
      </c>
      <c r="D205" s="53" t="s">
        <v>109</v>
      </c>
      <c r="E205" s="53" t="s">
        <v>110</v>
      </c>
      <c r="F205" s="132">
        <v>110071160311</v>
      </c>
      <c r="G205" s="133" t="s">
        <v>224</v>
      </c>
      <c r="H205" s="133">
        <v>46217</v>
      </c>
    </row>
    <row r="206" spans="1:8">
      <c r="A206" s="2" t="s">
        <v>108</v>
      </c>
      <c r="B206" s="2">
        <v>1012</v>
      </c>
      <c r="C206" s="50">
        <v>2</v>
      </c>
      <c r="D206" s="53" t="s">
        <v>109</v>
      </c>
      <c r="E206" s="53" t="s">
        <v>110</v>
      </c>
      <c r="F206" s="132">
        <v>110071160311</v>
      </c>
      <c r="G206" s="133" t="s">
        <v>224</v>
      </c>
      <c r="H206" s="133">
        <v>46218</v>
      </c>
    </row>
    <row r="207" spans="1:8">
      <c r="A207" s="2" t="s">
        <v>108</v>
      </c>
      <c r="B207" s="2">
        <v>1012</v>
      </c>
      <c r="C207" s="50">
        <v>2</v>
      </c>
      <c r="D207" s="53" t="s">
        <v>109</v>
      </c>
      <c r="E207" s="53" t="s">
        <v>110</v>
      </c>
      <c r="F207" s="132">
        <v>110071160311</v>
      </c>
      <c r="G207" s="133" t="s">
        <v>224</v>
      </c>
      <c r="H207" s="133">
        <v>46219</v>
      </c>
    </row>
    <row r="208" spans="1:8">
      <c r="A208" s="2" t="s">
        <v>108</v>
      </c>
      <c r="B208" s="2">
        <v>1012</v>
      </c>
      <c r="C208" s="50">
        <v>2</v>
      </c>
      <c r="D208" s="53" t="s">
        <v>109</v>
      </c>
      <c r="E208" s="53" t="s">
        <v>110</v>
      </c>
      <c r="F208" s="132">
        <v>110071160311</v>
      </c>
      <c r="G208" s="133" t="s">
        <v>224</v>
      </c>
      <c r="H208" s="133">
        <v>46220</v>
      </c>
    </row>
    <row r="209" spans="1:8">
      <c r="A209" s="2" t="s">
        <v>108</v>
      </c>
      <c r="B209" s="2">
        <v>1012</v>
      </c>
      <c r="C209" s="50">
        <v>2</v>
      </c>
      <c r="D209" s="53" t="s">
        <v>109</v>
      </c>
      <c r="E209" s="53" t="s">
        <v>110</v>
      </c>
      <c r="F209" s="132">
        <v>110071160311</v>
      </c>
      <c r="G209" s="133" t="s">
        <v>224</v>
      </c>
      <c r="H209" s="133">
        <v>46221</v>
      </c>
    </row>
    <row r="210" spans="1:8">
      <c r="A210" s="2" t="s">
        <v>108</v>
      </c>
      <c r="B210" s="2">
        <v>1012</v>
      </c>
      <c r="C210" s="50">
        <v>2</v>
      </c>
      <c r="D210" s="53" t="s">
        <v>109</v>
      </c>
      <c r="E210" s="53" t="s">
        <v>110</v>
      </c>
      <c r="F210" s="132">
        <v>110071160311</v>
      </c>
      <c r="G210" s="133" t="s">
        <v>224</v>
      </c>
      <c r="H210" s="133">
        <v>46222</v>
      </c>
    </row>
    <row r="211" spans="1:8">
      <c r="A211" s="2" t="s">
        <v>108</v>
      </c>
      <c r="B211" s="2">
        <v>1012</v>
      </c>
      <c r="C211" s="50">
        <v>2</v>
      </c>
      <c r="D211" s="53" t="s">
        <v>109</v>
      </c>
      <c r="E211" s="53" t="s">
        <v>110</v>
      </c>
      <c r="F211" s="132">
        <v>110071160311</v>
      </c>
      <c r="G211" s="133" t="s">
        <v>224</v>
      </c>
      <c r="H211" s="133">
        <v>46223</v>
      </c>
    </row>
    <row r="212" spans="1:8">
      <c r="A212" s="2" t="s">
        <v>108</v>
      </c>
      <c r="B212" s="2">
        <v>1012</v>
      </c>
      <c r="C212" s="50">
        <v>2</v>
      </c>
      <c r="D212" s="53" t="s">
        <v>109</v>
      </c>
      <c r="E212" s="53" t="s">
        <v>110</v>
      </c>
      <c r="F212" s="132">
        <v>110071160311</v>
      </c>
      <c r="G212" s="133" t="s">
        <v>224</v>
      </c>
      <c r="H212" s="133">
        <v>46224</v>
      </c>
    </row>
    <row r="213" spans="1:8">
      <c r="A213" s="2" t="s">
        <v>108</v>
      </c>
      <c r="B213" s="2">
        <v>1012</v>
      </c>
      <c r="C213" s="50">
        <v>2</v>
      </c>
      <c r="D213" s="53" t="s">
        <v>109</v>
      </c>
      <c r="E213" s="53" t="s">
        <v>110</v>
      </c>
      <c r="F213" s="132">
        <v>110071160311</v>
      </c>
      <c r="G213" s="133" t="s">
        <v>224</v>
      </c>
      <c r="H213" s="133">
        <v>46225</v>
      </c>
    </row>
    <row r="214" spans="1:8">
      <c r="A214" s="2" t="s">
        <v>108</v>
      </c>
      <c r="B214" s="2">
        <v>1012</v>
      </c>
      <c r="C214" s="50">
        <v>2</v>
      </c>
      <c r="D214" s="53" t="s">
        <v>109</v>
      </c>
      <c r="E214" s="53" t="s">
        <v>110</v>
      </c>
      <c r="F214" s="132">
        <v>110071160311</v>
      </c>
      <c r="G214" s="133" t="s">
        <v>224</v>
      </c>
      <c r="H214" s="133">
        <v>46226</v>
      </c>
    </row>
    <row r="215" spans="1:8">
      <c r="A215" s="2" t="s">
        <v>108</v>
      </c>
      <c r="B215" s="2">
        <v>1012</v>
      </c>
      <c r="C215" s="50">
        <v>2</v>
      </c>
      <c r="D215" s="53" t="s">
        <v>109</v>
      </c>
      <c r="E215" s="53" t="s">
        <v>110</v>
      </c>
      <c r="F215" s="132">
        <v>110071160311</v>
      </c>
      <c r="G215" s="133" t="s">
        <v>224</v>
      </c>
      <c r="H215" s="133">
        <v>46227</v>
      </c>
    </row>
    <row r="216" spans="1:8">
      <c r="A216" s="2" t="s">
        <v>108</v>
      </c>
      <c r="B216" s="2">
        <v>1012</v>
      </c>
      <c r="C216" s="50">
        <v>2</v>
      </c>
      <c r="D216" s="53" t="s">
        <v>109</v>
      </c>
      <c r="E216" s="53" t="s">
        <v>110</v>
      </c>
      <c r="F216" s="132">
        <v>110071160311</v>
      </c>
      <c r="G216" s="133" t="s">
        <v>224</v>
      </c>
      <c r="H216" s="133">
        <v>46228</v>
      </c>
    </row>
    <row r="217" spans="1:8">
      <c r="A217" s="2" t="s">
        <v>108</v>
      </c>
      <c r="B217" s="2">
        <v>1012</v>
      </c>
      <c r="C217" s="50">
        <v>2</v>
      </c>
      <c r="D217" s="53" t="s">
        <v>109</v>
      </c>
      <c r="E217" s="53" t="s">
        <v>110</v>
      </c>
      <c r="F217" s="132">
        <v>110071160311</v>
      </c>
      <c r="G217" s="133" t="s">
        <v>224</v>
      </c>
      <c r="H217" s="133">
        <v>46229</v>
      </c>
    </row>
    <row r="218" spans="1:8">
      <c r="A218" s="2" t="s">
        <v>108</v>
      </c>
      <c r="B218" s="2">
        <v>1012</v>
      </c>
      <c r="C218" s="50">
        <v>2</v>
      </c>
      <c r="D218" s="53" t="s">
        <v>109</v>
      </c>
      <c r="E218" s="53" t="s">
        <v>110</v>
      </c>
      <c r="F218" s="132">
        <v>110071160311</v>
      </c>
      <c r="G218" s="133" t="s">
        <v>224</v>
      </c>
      <c r="H218" s="133">
        <v>46230</v>
      </c>
    </row>
    <row r="219" spans="1:8">
      <c r="A219" s="2" t="s">
        <v>108</v>
      </c>
      <c r="B219" s="2">
        <v>1012</v>
      </c>
      <c r="C219" s="50">
        <v>2</v>
      </c>
      <c r="D219" s="53" t="s">
        <v>109</v>
      </c>
      <c r="E219" s="53" t="s">
        <v>110</v>
      </c>
      <c r="F219" s="132">
        <v>110071160311</v>
      </c>
      <c r="G219" s="133" t="s">
        <v>224</v>
      </c>
      <c r="H219" s="133">
        <v>46231</v>
      </c>
    </row>
    <row r="220" spans="1:8">
      <c r="A220" s="2" t="s">
        <v>108</v>
      </c>
      <c r="B220" s="2">
        <v>1012</v>
      </c>
      <c r="C220" s="50">
        <v>2</v>
      </c>
      <c r="D220" s="53" t="s">
        <v>109</v>
      </c>
      <c r="E220" s="53" t="s">
        <v>110</v>
      </c>
      <c r="F220" s="132">
        <v>110071160311</v>
      </c>
      <c r="G220" s="133" t="s">
        <v>224</v>
      </c>
      <c r="H220" s="133">
        <v>46232</v>
      </c>
    </row>
    <row r="221" spans="1:8">
      <c r="A221" s="2" t="s">
        <v>108</v>
      </c>
      <c r="B221" s="2">
        <v>1012</v>
      </c>
      <c r="C221" s="50">
        <v>2</v>
      </c>
      <c r="D221" s="53" t="s">
        <v>109</v>
      </c>
      <c r="E221" s="53" t="s">
        <v>110</v>
      </c>
      <c r="F221" s="132">
        <v>110071160311</v>
      </c>
      <c r="G221" s="133" t="s">
        <v>224</v>
      </c>
      <c r="H221" s="133">
        <v>46233</v>
      </c>
    </row>
    <row r="222" spans="1:8">
      <c r="A222" s="2" t="s">
        <v>108</v>
      </c>
      <c r="B222" s="2">
        <v>1012</v>
      </c>
      <c r="C222" s="50">
        <v>2</v>
      </c>
      <c r="D222" s="53" t="s">
        <v>109</v>
      </c>
      <c r="E222" s="53" t="s">
        <v>110</v>
      </c>
      <c r="F222" s="132">
        <v>110071160311</v>
      </c>
      <c r="G222" s="133" t="s">
        <v>224</v>
      </c>
      <c r="H222" s="133">
        <v>46234</v>
      </c>
    </row>
    <row r="223" spans="1:8">
      <c r="A223" s="2" t="s">
        <v>108</v>
      </c>
      <c r="B223" s="2">
        <v>1012</v>
      </c>
      <c r="C223" s="50">
        <v>2</v>
      </c>
      <c r="D223" s="53" t="s">
        <v>109</v>
      </c>
      <c r="E223" s="53" t="s">
        <v>110</v>
      </c>
      <c r="F223" s="132">
        <v>110071160311</v>
      </c>
      <c r="G223" s="133" t="s">
        <v>224</v>
      </c>
      <c r="H223" s="133">
        <v>46235</v>
      </c>
    </row>
    <row r="224" spans="1:8">
      <c r="A224" s="2" t="s">
        <v>108</v>
      </c>
      <c r="B224" s="2">
        <v>1012</v>
      </c>
      <c r="C224" s="50">
        <v>2</v>
      </c>
      <c r="D224" s="53" t="s">
        <v>109</v>
      </c>
      <c r="E224" s="53" t="s">
        <v>110</v>
      </c>
      <c r="F224" s="132">
        <v>110071160311</v>
      </c>
      <c r="G224" s="133" t="s">
        <v>224</v>
      </c>
      <c r="H224" s="133">
        <v>46236</v>
      </c>
    </row>
    <row r="225" spans="1:8">
      <c r="A225" s="2" t="s">
        <v>108</v>
      </c>
      <c r="B225" s="2">
        <v>1012</v>
      </c>
      <c r="C225" s="50">
        <v>2</v>
      </c>
      <c r="D225" s="53" t="s">
        <v>109</v>
      </c>
      <c r="E225" s="53" t="s">
        <v>110</v>
      </c>
      <c r="F225" s="132">
        <v>110071160311</v>
      </c>
      <c r="G225" s="133" t="s">
        <v>224</v>
      </c>
      <c r="H225" s="133">
        <v>46237</v>
      </c>
    </row>
    <row r="226" spans="1:8">
      <c r="A226" s="2" t="s">
        <v>108</v>
      </c>
      <c r="B226" s="2">
        <v>1012</v>
      </c>
      <c r="C226" s="50">
        <v>2</v>
      </c>
      <c r="D226" s="53" t="s">
        <v>109</v>
      </c>
      <c r="E226" s="53" t="s">
        <v>110</v>
      </c>
      <c r="F226" s="132">
        <v>110071160311</v>
      </c>
      <c r="G226" s="133" t="s">
        <v>224</v>
      </c>
      <c r="H226" s="133">
        <v>46238</v>
      </c>
    </row>
    <row r="227" spans="1:8">
      <c r="A227" s="2" t="s">
        <v>108</v>
      </c>
      <c r="B227" s="2">
        <v>1012</v>
      </c>
      <c r="C227" s="50">
        <v>2</v>
      </c>
      <c r="D227" s="53" t="s">
        <v>109</v>
      </c>
      <c r="E227" s="53" t="s">
        <v>110</v>
      </c>
      <c r="F227" s="132">
        <v>110071160311</v>
      </c>
      <c r="G227" s="133" t="s">
        <v>224</v>
      </c>
      <c r="H227" s="133">
        <v>46239</v>
      </c>
    </row>
    <row r="228" spans="1:8">
      <c r="A228" s="2" t="s">
        <v>108</v>
      </c>
      <c r="B228" s="2">
        <v>1012</v>
      </c>
      <c r="C228" s="50">
        <v>2</v>
      </c>
      <c r="D228" s="53" t="s">
        <v>109</v>
      </c>
      <c r="E228" s="53" t="s">
        <v>110</v>
      </c>
      <c r="F228" s="132">
        <v>110071160311</v>
      </c>
      <c r="G228" s="133" t="s">
        <v>224</v>
      </c>
      <c r="H228" s="133">
        <v>46240</v>
      </c>
    </row>
    <row r="229" spans="1:8">
      <c r="A229" s="2" t="s">
        <v>108</v>
      </c>
      <c r="B229" s="2">
        <v>1012</v>
      </c>
      <c r="C229" s="50">
        <v>2</v>
      </c>
      <c r="D229" s="53" t="s">
        <v>109</v>
      </c>
      <c r="E229" s="53" t="s">
        <v>110</v>
      </c>
      <c r="F229" s="132">
        <v>110071160311</v>
      </c>
      <c r="G229" s="133" t="s">
        <v>224</v>
      </c>
      <c r="H229" s="133">
        <v>46241</v>
      </c>
    </row>
    <row r="230" spans="1:8">
      <c r="A230" s="2" t="s">
        <v>108</v>
      </c>
      <c r="B230" s="2">
        <v>1012</v>
      </c>
      <c r="C230" s="50">
        <v>2</v>
      </c>
      <c r="D230" s="53" t="s">
        <v>109</v>
      </c>
      <c r="E230" s="53" t="s">
        <v>110</v>
      </c>
      <c r="F230" s="132">
        <v>110071160311</v>
      </c>
      <c r="G230" s="133" t="s">
        <v>224</v>
      </c>
      <c r="H230" s="133">
        <v>46242</v>
      </c>
    </row>
    <row r="231" spans="1:8">
      <c r="A231" s="2" t="s">
        <v>108</v>
      </c>
      <c r="B231" s="2">
        <v>1012</v>
      </c>
      <c r="C231" s="50">
        <v>2</v>
      </c>
      <c r="D231" s="53" t="s">
        <v>109</v>
      </c>
      <c r="E231" s="53" t="s">
        <v>110</v>
      </c>
      <c r="F231" s="132">
        <v>110071160311</v>
      </c>
      <c r="G231" s="133" t="s">
        <v>224</v>
      </c>
      <c r="H231" s="133">
        <v>46243</v>
      </c>
    </row>
    <row r="232" spans="1:8">
      <c r="A232" s="2" t="s">
        <v>108</v>
      </c>
      <c r="B232" s="2">
        <v>1012</v>
      </c>
      <c r="C232" s="50">
        <v>2</v>
      </c>
      <c r="D232" s="53" t="s">
        <v>109</v>
      </c>
      <c r="E232" s="53" t="s">
        <v>110</v>
      </c>
      <c r="F232" s="132">
        <v>110071160311</v>
      </c>
      <c r="G232" s="133" t="s">
        <v>224</v>
      </c>
      <c r="H232" s="133">
        <v>46244</v>
      </c>
    </row>
    <row r="233" spans="1:8">
      <c r="A233" s="2" t="s">
        <v>108</v>
      </c>
      <c r="B233" s="2">
        <v>1012</v>
      </c>
      <c r="C233" s="50">
        <v>2</v>
      </c>
      <c r="D233" s="53" t="s">
        <v>109</v>
      </c>
      <c r="E233" s="53" t="s">
        <v>110</v>
      </c>
      <c r="F233" s="132">
        <v>110071160311</v>
      </c>
      <c r="G233" s="133" t="s">
        <v>224</v>
      </c>
      <c r="H233" s="133">
        <v>46245</v>
      </c>
    </row>
    <row r="234" spans="1:8">
      <c r="A234" s="2" t="s">
        <v>108</v>
      </c>
      <c r="B234" s="2">
        <v>1012</v>
      </c>
      <c r="C234" s="50">
        <v>2</v>
      </c>
      <c r="D234" s="53" t="s">
        <v>109</v>
      </c>
      <c r="E234" s="53" t="s">
        <v>110</v>
      </c>
      <c r="F234" s="132">
        <v>110071160311</v>
      </c>
      <c r="G234" s="133" t="s">
        <v>224</v>
      </c>
      <c r="H234" s="133">
        <v>46246</v>
      </c>
    </row>
    <row r="235" spans="1:8">
      <c r="A235" s="2" t="s">
        <v>108</v>
      </c>
      <c r="B235" s="2">
        <v>1012</v>
      </c>
      <c r="C235" s="50">
        <v>2</v>
      </c>
      <c r="D235" s="53" t="s">
        <v>109</v>
      </c>
      <c r="E235" s="53" t="s">
        <v>110</v>
      </c>
      <c r="F235" s="132">
        <v>110071160311</v>
      </c>
      <c r="G235" s="133" t="s">
        <v>224</v>
      </c>
      <c r="H235" s="133">
        <v>46247</v>
      </c>
    </row>
    <row r="236" spans="1:8">
      <c r="A236" s="2" t="s">
        <v>108</v>
      </c>
      <c r="B236" s="2">
        <v>1012</v>
      </c>
      <c r="C236" s="50">
        <v>2</v>
      </c>
      <c r="D236" s="53" t="s">
        <v>109</v>
      </c>
      <c r="E236" s="53" t="s">
        <v>110</v>
      </c>
      <c r="F236" s="132">
        <v>110071160311</v>
      </c>
      <c r="G236" s="133" t="s">
        <v>224</v>
      </c>
      <c r="H236" s="133">
        <v>46248</v>
      </c>
    </row>
    <row r="237" spans="1:8">
      <c r="A237" s="2" t="s">
        <v>108</v>
      </c>
      <c r="B237" s="2">
        <v>1012</v>
      </c>
      <c r="C237" s="50">
        <v>2</v>
      </c>
      <c r="D237" s="53" t="s">
        <v>109</v>
      </c>
      <c r="E237" s="53" t="s">
        <v>110</v>
      </c>
      <c r="F237" s="132">
        <v>110071160311</v>
      </c>
      <c r="G237" s="133" t="s">
        <v>224</v>
      </c>
      <c r="H237" s="133">
        <v>46249</v>
      </c>
    </row>
    <row r="238" spans="1:8">
      <c r="A238" s="2" t="s">
        <v>108</v>
      </c>
      <c r="B238" s="2">
        <v>1012</v>
      </c>
      <c r="C238" s="50">
        <v>2</v>
      </c>
      <c r="D238" s="53" t="s">
        <v>109</v>
      </c>
      <c r="E238" s="53" t="s">
        <v>110</v>
      </c>
      <c r="F238" s="132">
        <v>110071160311</v>
      </c>
      <c r="G238" s="133" t="s">
        <v>224</v>
      </c>
      <c r="H238" s="133">
        <v>46250</v>
      </c>
    </row>
    <row r="239" spans="1:8">
      <c r="A239" s="2" t="s">
        <v>108</v>
      </c>
      <c r="B239" s="2">
        <v>1012</v>
      </c>
      <c r="C239" s="50">
        <v>2</v>
      </c>
      <c r="D239" s="53" t="s">
        <v>109</v>
      </c>
      <c r="E239" s="53" t="s">
        <v>110</v>
      </c>
      <c r="F239" s="132">
        <v>110071160311</v>
      </c>
      <c r="G239" s="133" t="s">
        <v>224</v>
      </c>
      <c r="H239" s="133">
        <v>46251</v>
      </c>
    </row>
    <row r="240" spans="1:8">
      <c r="A240" s="2" t="s">
        <v>108</v>
      </c>
      <c r="B240" s="2">
        <v>1012</v>
      </c>
      <c r="C240" s="50">
        <v>2</v>
      </c>
      <c r="D240" s="53" t="s">
        <v>109</v>
      </c>
      <c r="E240" s="53" t="s">
        <v>110</v>
      </c>
      <c r="F240" s="132">
        <v>110071160311</v>
      </c>
      <c r="G240" s="133" t="s">
        <v>224</v>
      </c>
      <c r="H240" s="133">
        <v>46252</v>
      </c>
    </row>
    <row r="241" spans="1:8">
      <c r="A241" s="2" t="s">
        <v>108</v>
      </c>
      <c r="B241" s="2">
        <v>1012</v>
      </c>
      <c r="C241" s="50">
        <v>2</v>
      </c>
      <c r="D241" s="53" t="s">
        <v>109</v>
      </c>
      <c r="E241" s="53" t="s">
        <v>110</v>
      </c>
      <c r="F241" s="132">
        <v>110071160311</v>
      </c>
      <c r="G241" s="133" t="s">
        <v>224</v>
      </c>
      <c r="H241" s="133">
        <v>46253</v>
      </c>
    </row>
    <row r="242" spans="1:8">
      <c r="A242" s="2" t="s">
        <v>108</v>
      </c>
      <c r="B242" s="2">
        <v>1012</v>
      </c>
      <c r="C242" s="50">
        <v>2</v>
      </c>
      <c r="D242" s="53" t="s">
        <v>109</v>
      </c>
      <c r="E242" s="53" t="s">
        <v>110</v>
      </c>
      <c r="F242" s="132">
        <v>110071160311</v>
      </c>
      <c r="G242" s="133" t="s">
        <v>224</v>
      </c>
      <c r="H242" s="133">
        <v>46254</v>
      </c>
    </row>
    <row r="243" spans="1:8">
      <c r="A243" s="2" t="s">
        <v>108</v>
      </c>
      <c r="B243" s="2">
        <v>1012</v>
      </c>
      <c r="C243" s="50">
        <v>2</v>
      </c>
      <c r="D243" s="53" t="s">
        <v>109</v>
      </c>
      <c r="E243" s="53" t="s">
        <v>110</v>
      </c>
      <c r="F243" s="132">
        <v>110071160311</v>
      </c>
      <c r="G243" s="133" t="s">
        <v>224</v>
      </c>
      <c r="H243" s="133">
        <v>46255</v>
      </c>
    </row>
    <row r="244" spans="1:8">
      <c r="A244" s="2" t="s">
        <v>108</v>
      </c>
      <c r="B244" s="2">
        <v>1012</v>
      </c>
      <c r="C244" s="50">
        <v>2</v>
      </c>
      <c r="D244" s="53" t="s">
        <v>109</v>
      </c>
      <c r="E244" s="53" t="s">
        <v>110</v>
      </c>
      <c r="F244" s="132">
        <v>110071160311</v>
      </c>
      <c r="G244" s="133" t="s">
        <v>224</v>
      </c>
      <c r="H244" s="133">
        <v>46256</v>
      </c>
    </row>
    <row r="245" spans="1:8">
      <c r="A245" s="2" t="s">
        <v>108</v>
      </c>
      <c r="B245" s="2">
        <v>1012</v>
      </c>
      <c r="C245" s="50">
        <v>2</v>
      </c>
      <c r="D245" s="53" t="s">
        <v>109</v>
      </c>
      <c r="E245" s="53" t="s">
        <v>110</v>
      </c>
      <c r="F245" s="132">
        <v>110071160311</v>
      </c>
      <c r="G245" s="133" t="s">
        <v>224</v>
      </c>
      <c r="H245" s="133">
        <v>46257</v>
      </c>
    </row>
    <row r="246" spans="1:8">
      <c r="A246" s="2" t="s">
        <v>108</v>
      </c>
      <c r="B246" s="2">
        <v>1012</v>
      </c>
      <c r="C246" s="50">
        <v>2</v>
      </c>
      <c r="D246" s="53" t="s">
        <v>109</v>
      </c>
      <c r="E246" s="53" t="s">
        <v>110</v>
      </c>
      <c r="F246" s="132">
        <v>110071160311</v>
      </c>
      <c r="G246" s="133" t="s">
        <v>224</v>
      </c>
      <c r="H246" s="133">
        <v>46258</v>
      </c>
    </row>
    <row r="247" spans="1:8">
      <c r="A247" s="2" t="s">
        <v>108</v>
      </c>
      <c r="B247" s="2">
        <v>1012</v>
      </c>
      <c r="C247" s="50">
        <v>2</v>
      </c>
      <c r="D247" s="53" t="s">
        <v>109</v>
      </c>
      <c r="E247" s="53" t="s">
        <v>110</v>
      </c>
      <c r="F247" s="132">
        <v>110071160311</v>
      </c>
      <c r="G247" s="133" t="s">
        <v>224</v>
      </c>
      <c r="H247" s="133">
        <v>46259</v>
      </c>
    </row>
    <row r="248" spans="1:8">
      <c r="A248" s="2" t="s">
        <v>108</v>
      </c>
      <c r="B248" s="2">
        <v>1012</v>
      </c>
      <c r="C248" s="50">
        <v>2</v>
      </c>
      <c r="D248" s="53" t="s">
        <v>109</v>
      </c>
      <c r="E248" s="53" t="s">
        <v>110</v>
      </c>
      <c r="F248" s="132">
        <v>110071160311</v>
      </c>
      <c r="G248" s="133" t="s">
        <v>224</v>
      </c>
      <c r="H248" s="133">
        <v>46260</v>
      </c>
    </row>
    <row r="249" spans="1:8">
      <c r="A249" s="2" t="s">
        <v>108</v>
      </c>
      <c r="B249" s="2">
        <v>1012</v>
      </c>
      <c r="C249" s="50">
        <v>2</v>
      </c>
      <c r="D249" s="53" t="s">
        <v>109</v>
      </c>
      <c r="E249" s="53" t="s">
        <v>110</v>
      </c>
      <c r="F249" s="132">
        <v>110071160311</v>
      </c>
      <c r="G249" s="133" t="s">
        <v>224</v>
      </c>
      <c r="H249" s="133">
        <v>46261</v>
      </c>
    </row>
    <row r="250" spans="1:8">
      <c r="A250" s="2" t="s">
        <v>108</v>
      </c>
      <c r="B250" s="2">
        <v>1012</v>
      </c>
      <c r="C250" s="50">
        <v>2</v>
      </c>
      <c r="D250" s="53" t="s">
        <v>109</v>
      </c>
      <c r="E250" s="53" t="s">
        <v>110</v>
      </c>
      <c r="F250" s="132">
        <v>110071160311</v>
      </c>
      <c r="G250" s="133" t="s">
        <v>224</v>
      </c>
      <c r="H250" s="133">
        <v>46262</v>
      </c>
    </row>
    <row r="251" spans="1:8">
      <c r="A251" s="2" t="s">
        <v>108</v>
      </c>
      <c r="B251" s="2">
        <v>1012</v>
      </c>
      <c r="C251" s="50">
        <v>2</v>
      </c>
      <c r="D251" s="53" t="s">
        <v>109</v>
      </c>
      <c r="E251" s="53" t="s">
        <v>110</v>
      </c>
      <c r="F251" s="132">
        <v>110071160311</v>
      </c>
      <c r="G251" s="133" t="s">
        <v>224</v>
      </c>
      <c r="H251" s="133">
        <v>46263</v>
      </c>
    </row>
    <row r="252" spans="1:8">
      <c r="A252" s="2" t="s">
        <v>108</v>
      </c>
      <c r="B252" s="2">
        <v>1012</v>
      </c>
      <c r="C252" s="50">
        <v>2</v>
      </c>
      <c r="D252" s="53" t="s">
        <v>109</v>
      </c>
      <c r="E252" s="53" t="s">
        <v>110</v>
      </c>
      <c r="F252" s="132">
        <v>110071160311</v>
      </c>
      <c r="G252" s="133" t="s">
        <v>224</v>
      </c>
      <c r="H252" s="133">
        <v>46264</v>
      </c>
    </row>
    <row r="253" spans="1:8">
      <c r="A253" s="2" t="s">
        <v>108</v>
      </c>
      <c r="B253" s="2">
        <v>1012</v>
      </c>
      <c r="C253" s="50">
        <v>2</v>
      </c>
      <c r="D253" s="53" t="s">
        <v>109</v>
      </c>
      <c r="E253" s="53" t="s">
        <v>110</v>
      </c>
      <c r="F253" s="132">
        <v>110071160311</v>
      </c>
      <c r="G253" s="133" t="s">
        <v>224</v>
      </c>
      <c r="H253" s="133">
        <v>46265</v>
      </c>
    </row>
    <row r="254" spans="1:8">
      <c r="A254" s="2" t="s">
        <v>108</v>
      </c>
      <c r="B254" s="2">
        <v>1012</v>
      </c>
      <c r="C254" s="50">
        <v>2</v>
      </c>
      <c r="D254" s="53" t="s">
        <v>109</v>
      </c>
      <c r="E254" s="53" t="s">
        <v>110</v>
      </c>
      <c r="F254" s="132">
        <v>110071160311</v>
      </c>
      <c r="G254" s="133" t="s">
        <v>224</v>
      </c>
      <c r="H254" s="133">
        <v>46266</v>
      </c>
    </row>
    <row r="255" spans="1:8">
      <c r="A255" s="2" t="s">
        <v>108</v>
      </c>
      <c r="B255" s="2">
        <v>1012</v>
      </c>
      <c r="C255" s="50">
        <v>2</v>
      </c>
      <c r="D255" s="53" t="s">
        <v>109</v>
      </c>
      <c r="E255" s="53" t="s">
        <v>110</v>
      </c>
      <c r="F255" s="132">
        <v>110071160311</v>
      </c>
      <c r="G255" s="133" t="s">
        <v>224</v>
      </c>
      <c r="H255" s="133">
        <v>46267</v>
      </c>
    </row>
    <row r="256" spans="1:8">
      <c r="A256" s="2" t="s">
        <v>108</v>
      </c>
      <c r="B256" s="2">
        <v>1012</v>
      </c>
      <c r="C256" s="50">
        <v>2</v>
      </c>
      <c r="D256" s="53" t="s">
        <v>109</v>
      </c>
      <c r="E256" s="53" t="s">
        <v>110</v>
      </c>
      <c r="F256" s="132">
        <v>110071160311</v>
      </c>
      <c r="G256" s="133" t="s">
        <v>224</v>
      </c>
      <c r="H256" s="133">
        <v>46268</v>
      </c>
    </row>
    <row r="257" spans="1:8">
      <c r="A257" s="2" t="s">
        <v>108</v>
      </c>
      <c r="B257" s="2">
        <v>1012</v>
      </c>
      <c r="C257" s="50">
        <v>2</v>
      </c>
      <c r="D257" s="53" t="s">
        <v>109</v>
      </c>
      <c r="E257" s="53" t="s">
        <v>110</v>
      </c>
      <c r="F257" s="132">
        <v>110071160311</v>
      </c>
      <c r="G257" s="133" t="s">
        <v>224</v>
      </c>
      <c r="H257" s="133">
        <v>46269</v>
      </c>
    </row>
    <row r="258" spans="1:8">
      <c r="A258" s="2" t="s">
        <v>108</v>
      </c>
      <c r="B258" s="2">
        <v>1012</v>
      </c>
      <c r="C258" s="50">
        <v>2</v>
      </c>
      <c r="D258" s="53" t="s">
        <v>109</v>
      </c>
      <c r="E258" s="53" t="s">
        <v>110</v>
      </c>
      <c r="F258" s="132">
        <v>110071160311</v>
      </c>
      <c r="G258" s="133" t="s">
        <v>224</v>
      </c>
      <c r="H258" s="133">
        <v>46270</v>
      </c>
    </row>
    <row r="259" spans="1:8">
      <c r="A259" s="2" t="s">
        <v>108</v>
      </c>
      <c r="B259" s="2">
        <v>1012</v>
      </c>
      <c r="C259" s="50">
        <v>2</v>
      </c>
      <c r="D259" s="53" t="s">
        <v>109</v>
      </c>
      <c r="E259" s="53" t="s">
        <v>110</v>
      </c>
      <c r="F259" s="132">
        <v>110071160311</v>
      </c>
      <c r="G259" s="133" t="s">
        <v>224</v>
      </c>
      <c r="H259" s="133">
        <v>46271</v>
      </c>
    </row>
    <row r="260" spans="1:8">
      <c r="A260" s="2" t="s">
        <v>108</v>
      </c>
      <c r="B260" s="2">
        <v>1012</v>
      </c>
      <c r="C260" s="50">
        <v>2</v>
      </c>
      <c r="D260" s="53" t="s">
        <v>109</v>
      </c>
      <c r="E260" s="53" t="s">
        <v>110</v>
      </c>
      <c r="F260" s="132">
        <v>110071160311</v>
      </c>
      <c r="G260" s="133" t="s">
        <v>224</v>
      </c>
      <c r="H260" s="133">
        <v>46272</v>
      </c>
    </row>
    <row r="261" spans="1:8">
      <c r="A261" s="2" t="s">
        <v>108</v>
      </c>
      <c r="B261" s="2">
        <v>1012</v>
      </c>
      <c r="C261" s="50">
        <v>2</v>
      </c>
      <c r="D261" s="53" t="s">
        <v>109</v>
      </c>
      <c r="E261" s="53" t="s">
        <v>110</v>
      </c>
      <c r="F261" s="132">
        <v>110071160311</v>
      </c>
      <c r="G261" s="133" t="s">
        <v>224</v>
      </c>
      <c r="H261" s="133">
        <v>46273</v>
      </c>
    </row>
    <row r="262" spans="1:8">
      <c r="A262" s="2" t="s">
        <v>108</v>
      </c>
      <c r="B262" s="2">
        <v>1012</v>
      </c>
      <c r="C262" s="50">
        <v>2</v>
      </c>
      <c r="D262" s="53" t="s">
        <v>109</v>
      </c>
      <c r="E262" s="53" t="s">
        <v>110</v>
      </c>
      <c r="F262" s="132">
        <v>110071160311</v>
      </c>
      <c r="G262" s="133" t="s">
        <v>224</v>
      </c>
      <c r="H262" s="133">
        <v>46274</v>
      </c>
    </row>
    <row r="263" spans="1:8">
      <c r="A263" s="2" t="s">
        <v>108</v>
      </c>
      <c r="B263" s="2">
        <v>1012</v>
      </c>
      <c r="C263" s="50">
        <v>2</v>
      </c>
      <c r="D263" s="53" t="s">
        <v>109</v>
      </c>
      <c r="E263" s="53" t="s">
        <v>110</v>
      </c>
      <c r="F263" s="132">
        <v>110071160311</v>
      </c>
      <c r="G263" s="133" t="s">
        <v>224</v>
      </c>
      <c r="H263" s="133">
        <v>46275</v>
      </c>
    </row>
    <row r="264" spans="1:8">
      <c r="A264" s="2" t="s">
        <v>108</v>
      </c>
      <c r="B264" s="2">
        <v>1012</v>
      </c>
      <c r="C264" s="50">
        <v>2</v>
      </c>
      <c r="D264" s="53" t="s">
        <v>109</v>
      </c>
      <c r="E264" s="53" t="s">
        <v>110</v>
      </c>
      <c r="F264" s="132">
        <v>110071160311</v>
      </c>
      <c r="G264" s="133" t="s">
        <v>224</v>
      </c>
      <c r="H264" s="133">
        <v>46276</v>
      </c>
    </row>
    <row r="265" spans="1:8">
      <c r="A265" s="2" t="s">
        <v>108</v>
      </c>
      <c r="B265" s="2">
        <v>1012</v>
      </c>
      <c r="C265" s="50">
        <v>2</v>
      </c>
      <c r="D265" s="53" t="s">
        <v>109</v>
      </c>
      <c r="E265" s="53" t="s">
        <v>110</v>
      </c>
      <c r="F265" s="132">
        <v>110071160311</v>
      </c>
      <c r="G265" s="133" t="s">
        <v>224</v>
      </c>
      <c r="H265" s="133">
        <v>46277</v>
      </c>
    </row>
    <row r="266" spans="1:8">
      <c r="A266" s="2" t="s">
        <v>108</v>
      </c>
      <c r="B266" s="2">
        <v>1012</v>
      </c>
      <c r="C266" s="50">
        <v>2</v>
      </c>
      <c r="D266" s="53" t="s">
        <v>109</v>
      </c>
      <c r="E266" s="53" t="s">
        <v>110</v>
      </c>
      <c r="F266" s="132">
        <v>110071160311</v>
      </c>
      <c r="G266" s="133" t="s">
        <v>224</v>
      </c>
      <c r="H266" s="133">
        <v>46278</v>
      </c>
    </row>
    <row r="267" spans="1:8">
      <c r="A267" s="2" t="s">
        <v>108</v>
      </c>
      <c r="B267" s="2">
        <v>1012</v>
      </c>
      <c r="C267" s="50">
        <v>2</v>
      </c>
      <c r="D267" s="53" t="s">
        <v>109</v>
      </c>
      <c r="E267" s="53" t="s">
        <v>110</v>
      </c>
      <c r="F267" s="132">
        <v>110071160311</v>
      </c>
      <c r="G267" s="133" t="s">
        <v>224</v>
      </c>
      <c r="H267" s="133">
        <v>46279</v>
      </c>
    </row>
    <row r="268" spans="1:8">
      <c r="A268" s="2" t="s">
        <v>108</v>
      </c>
      <c r="B268" s="2">
        <v>1012</v>
      </c>
      <c r="C268" s="50">
        <v>2</v>
      </c>
      <c r="D268" s="53" t="s">
        <v>109</v>
      </c>
      <c r="E268" s="53" t="s">
        <v>110</v>
      </c>
      <c r="F268" s="132">
        <v>110071160311</v>
      </c>
      <c r="G268" s="133" t="s">
        <v>224</v>
      </c>
      <c r="H268" s="133">
        <v>46280</v>
      </c>
    </row>
    <row r="269" spans="1:8">
      <c r="A269" s="2" t="s">
        <v>108</v>
      </c>
      <c r="B269" s="2">
        <v>1012</v>
      </c>
      <c r="C269" s="50">
        <v>2</v>
      </c>
      <c r="D269" s="53" t="s">
        <v>109</v>
      </c>
      <c r="E269" s="53" t="s">
        <v>110</v>
      </c>
      <c r="F269" s="132">
        <v>110071160311</v>
      </c>
      <c r="G269" s="133" t="s">
        <v>224</v>
      </c>
      <c r="H269" s="133">
        <v>46281</v>
      </c>
    </row>
    <row r="270" spans="1:8">
      <c r="A270" s="2" t="s">
        <v>108</v>
      </c>
      <c r="B270" s="2">
        <v>1012</v>
      </c>
      <c r="C270" s="50">
        <v>2</v>
      </c>
      <c r="D270" s="53" t="s">
        <v>109</v>
      </c>
      <c r="E270" s="53" t="s">
        <v>110</v>
      </c>
      <c r="F270" s="132">
        <v>110071160311</v>
      </c>
      <c r="G270" s="133" t="s">
        <v>224</v>
      </c>
      <c r="H270" s="133">
        <v>46282</v>
      </c>
    </row>
    <row r="271" spans="1:8">
      <c r="A271" s="2" t="s">
        <v>108</v>
      </c>
      <c r="B271" s="2">
        <v>1012</v>
      </c>
      <c r="C271" s="50">
        <v>2</v>
      </c>
      <c r="D271" s="53" t="s">
        <v>109</v>
      </c>
      <c r="E271" s="53" t="s">
        <v>110</v>
      </c>
      <c r="F271" s="132">
        <v>110071160311</v>
      </c>
      <c r="G271" s="133" t="s">
        <v>224</v>
      </c>
      <c r="H271" s="133">
        <v>46283</v>
      </c>
    </row>
    <row r="272" spans="1:8">
      <c r="A272" s="2" t="s">
        <v>108</v>
      </c>
      <c r="B272" s="2">
        <v>1012</v>
      </c>
      <c r="C272" s="50">
        <v>2</v>
      </c>
      <c r="D272" s="53" t="s">
        <v>109</v>
      </c>
      <c r="E272" s="53" t="s">
        <v>110</v>
      </c>
      <c r="F272" s="132">
        <v>110071160311</v>
      </c>
      <c r="G272" s="133" t="s">
        <v>224</v>
      </c>
      <c r="H272" s="133">
        <v>46284</v>
      </c>
    </row>
    <row r="273" spans="1:13">
      <c r="A273" s="2" t="s">
        <v>108</v>
      </c>
      <c r="B273" s="2">
        <v>1012</v>
      </c>
      <c r="C273" s="50">
        <v>2</v>
      </c>
      <c r="D273" s="53" t="s">
        <v>109</v>
      </c>
      <c r="E273" s="53" t="s">
        <v>110</v>
      </c>
      <c r="F273" s="132">
        <v>110071160311</v>
      </c>
      <c r="G273" s="133" t="s">
        <v>224</v>
      </c>
      <c r="H273" s="133">
        <v>46285</v>
      </c>
    </row>
    <row r="274" spans="1:13">
      <c r="A274" s="2" t="s">
        <v>108</v>
      </c>
      <c r="B274" s="2">
        <v>1012</v>
      </c>
      <c r="C274" s="50">
        <v>2</v>
      </c>
      <c r="D274" s="53" t="s">
        <v>109</v>
      </c>
      <c r="E274" s="53" t="s">
        <v>110</v>
      </c>
      <c r="F274" s="132">
        <v>110071160311</v>
      </c>
      <c r="G274" s="133" t="s">
        <v>224</v>
      </c>
      <c r="H274" s="133">
        <v>46286</v>
      </c>
    </row>
    <row r="275" spans="1:13">
      <c r="A275" s="2" t="s">
        <v>108</v>
      </c>
      <c r="B275" s="2">
        <v>1012</v>
      </c>
      <c r="C275" s="50">
        <v>2</v>
      </c>
      <c r="D275" s="53" t="s">
        <v>109</v>
      </c>
      <c r="E275" s="53" t="s">
        <v>110</v>
      </c>
      <c r="F275" s="132">
        <v>110071160311</v>
      </c>
      <c r="G275" s="133" t="s">
        <v>224</v>
      </c>
      <c r="H275" s="133">
        <v>46287</v>
      </c>
    </row>
    <row r="276" spans="1:13">
      <c r="A276" s="2" t="s">
        <v>108</v>
      </c>
      <c r="B276" s="2">
        <v>1012</v>
      </c>
      <c r="C276" s="50">
        <v>2</v>
      </c>
      <c r="D276" s="53" t="s">
        <v>109</v>
      </c>
      <c r="E276" s="53" t="s">
        <v>110</v>
      </c>
      <c r="F276" s="132">
        <v>110071160311</v>
      </c>
      <c r="G276" s="133" t="s">
        <v>224</v>
      </c>
      <c r="H276" s="133">
        <v>46288</v>
      </c>
    </row>
    <row r="277" spans="1:13">
      <c r="A277" s="2" t="s">
        <v>108</v>
      </c>
      <c r="B277" s="2">
        <v>1012</v>
      </c>
      <c r="C277" s="50">
        <v>2</v>
      </c>
      <c r="D277" s="53" t="s">
        <v>109</v>
      </c>
      <c r="E277" s="53" t="s">
        <v>110</v>
      </c>
      <c r="F277" s="132">
        <v>110071160311</v>
      </c>
      <c r="G277" s="133" t="s">
        <v>224</v>
      </c>
      <c r="H277" s="133">
        <v>46289</v>
      </c>
    </row>
    <row r="278" spans="1:13">
      <c r="A278" s="2" t="s">
        <v>108</v>
      </c>
      <c r="B278" s="2">
        <v>1012</v>
      </c>
      <c r="C278" s="50">
        <v>2</v>
      </c>
      <c r="D278" s="53" t="s">
        <v>109</v>
      </c>
      <c r="E278" s="53" t="s">
        <v>110</v>
      </c>
      <c r="F278" s="132">
        <v>110071160311</v>
      </c>
      <c r="G278" s="133" t="s">
        <v>224</v>
      </c>
      <c r="H278" s="133">
        <v>46290</v>
      </c>
    </row>
    <row r="279" spans="1:13">
      <c r="A279" s="2" t="s">
        <v>108</v>
      </c>
      <c r="B279" s="2">
        <v>1012</v>
      </c>
      <c r="C279" s="50">
        <v>2</v>
      </c>
      <c r="D279" s="53" t="s">
        <v>109</v>
      </c>
      <c r="E279" s="53" t="s">
        <v>110</v>
      </c>
      <c r="F279" s="132">
        <v>110071160311</v>
      </c>
      <c r="G279" s="133" t="s">
        <v>224</v>
      </c>
      <c r="H279" s="133">
        <v>46291</v>
      </c>
    </row>
    <row r="280" spans="1:13">
      <c r="A280" s="2" t="s">
        <v>108</v>
      </c>
      <c r="B280" s="2">
        <v>1012</v>
      </c>
      <c r="C280" s="50">
        <v>2</v>
      </c>
      <c r="D280" s="53" t="s">
        <v>109</v>
      </c>
      <c r="E280" s="53" t="s">
        <v>110</v>
      </c>
      <c r="F280" s="132">
        <v>110071160311</v>
      </c>
      <c r="G280" s="133" t="s">
        <v>224</v>
      </c>
      <c r="H280" s="133">
        <v>46292</v>
      </c>
    </row>
    <row r="281" spans="1:13">
      <c r="A281" s="2" t="s">
        <v>108</v>
      </c>
      <c r="B281" s="2">
        <v>1012</v>
      </c>
      <c r="C281" s="50">
        <v>2</v>
      </c>
      <c r="D281" s="53" t="s">
        <v>109</v>
      </c>
      <c r="E281" s="53" t="s">
        <v>110</v>
      </c>
      <c r="F281" s="132">
        <v>110071160311</v>
      </c>
      <c r="G281" s="133" t="s">
        <v>224</v>
      </c>
      <c r="H281" s="133">
        <v>46293</v>
      </c>
    </row>
    <row r="282" spans="1:13">
      <c r="A282" s="2" t="s">
        <v>108</v>
      </c>
      <c r="B282" s="2">
        <v>1012</v>
      </c>
      <c r="C282" s="50">
        <v>2</v>
      </c>
      <c r="D282" s="53" t="s">
        <v>109</v>
      </c>
      <c r="E282" s="53" t="s">
        <v>110</v>
      </c>
      <c r="F282" s="132">
        <v>110071160311</v>
      </c>
      <c r="G282" s="133" t="s">
        <v>224</v>
      </c>
      <c r="H282" s="133">
        <v>46294</v>
      </c>
    </row>
    <row r="283" spans="1:13">
      <c r="A283" s="2" t="s">
        <v>108</v>
      </c>
      <c r="B283" s="2">
        <v>1012</v>
      </c>
      <c r="C283" s="50">
        <v>2</v>
      </c>
      <c r="D283" s="53" t="s">
        <v>109</v>
      </c>
      <c r="E283" s="53" t="s">
        <v>110</v>
      </c>
      <c r="F283" s="132">
        <v>110071160311</v>
      </c>
      <c r="G283" s="133" t="s">
        <v>224</v>
      </c>
      <c r="H283" s="133">
        <v>46295</v>
      </c>
    </row>
    <row r="284" spans="1:13">
      <c r="A284" s="2" t="s">
        <v>128</v>
      </c>
      <c r="B284" s="2">
        <v>1710</v>
      </c>
      <c r="C284" s="50">
        <v>1</v>
      </c>
      <c r="D284" s="53" t="s">
        <v>109</v>
      </c>
      <c r="E284" s="53" t="s">
        <v>110</v>
      </c>
      <c r="F284" s="132">
        <v>110000411108</v>
      </c>
      <c r="G284" s="133" t="s">
        <v>225</v>
      </c>
      <c r="H284" s="133">
        <v>45800</v>
      </c>
      <c r="I284" s="49">
        <v>24</v>
      </c>
      <c r="J284" s="49">
        <v>6.0519999999999996</v>
      </c>
      <c r="K284" s="49">
        <v>4585.6000000000004</v>
      </c>
      <c r="L284" s="49">
        <v>2.907</v>
      </c>
      <c r="M284" s="49">
        <v>1.3960501E-2</v>
      </c>
    </row>
    <row r="285" spans="1:13">
      <c r="A285" s="2" t="s">
        <v>128</v>
      </c>
      <c r="B285" s="2">
        <v>1710</v>
      </c>
      <c r="C285" s="50">
        <v>1</v>
      </c>
      <c r="D285" s="53" t="s">
        <v>109</v>
      </c>
      <c r="E285" s="53" t="s">
        <v>110</v>
      </c>
      <c r="F285" s="132">
        <v>110000411108</v>
      </c>
      <c r="G285" s="133" t="s">
        <v>225</v>
      </c>
      <c r="H285" s="133">
        <v>45801</v>
      </c>
      <c r="I285" s="49">
        <v>24</v>
      </c>
      <c r="J285" s="49">
        <v>6.01</v>
      </c>
      <c r="K285" s="49">
        <v>4612.2</v>
      </c>
      <c r="L285" s="49">
        <v>2.7850000000000001</v>
      </c>
      <c r="M285" s="49">
        <v>3.572827399999999E-2</v>
      </c>
    </row>
    <row r="286" spans="1:13">
      <c r="A286" s="2" t="s">
        <v>128</v>
      </c>
      <c r="B286" s="2">
        <v>1710</v>
      </c>
      <c r="C286" s="50">
        <v>1</v>
      </c>
      <c r="D286" s="53" t="s">
        <v>109</v>
      </c>
      <c r="E286" s="53" t="s">
        <v>110</v>
      </c>
      <c r="F286" s="132">
        <v>110000411108</v>
      </c>
      <c r="G286" s="133" t="s">
        <v>225</v>
      </c>
      <c r="H286" s="133">
        <v>45802</v>
      </c>
      <c r="I286" s="49">
        <v>24</v>
      </c>
      <c r="J286" s="49">
        <v>6.4320000000000004</v>
      </c>
      <c r="K286" s="49">
        <v>4653.3</v>
      </c>
      <c r="L286" s="49">
        <v>2.6389999999999998</v>
      </c>
      <c r="M286" s="49">
        <v>3.576227399999999E-2</v>
      </c>
    </row>
    <row r="287" spans="1:13">
      <c r="A287" s="2" t="s">
        <v>128</v>
      </c>
      <c r="B287" s="2">
        <v>1710</v>
      </c>
      <c r="C287" s="50">
        <v>1</v>
      </c>
      <c r="D287" s="53" t="s">
        <v>109</v>
      </c>
      <c r="E287" s="53" t="s">
        <v>110</v>
      </c>
      <c r="F287" s="132">
        <v>110000411108</v>
      </c>
      <c r="G287" s="133" t="s">
        <v>225</v>
      </c>
      <c r="H287" s="133">
        <v>45803</v>
      </c>
      <c r="I287" s="49">
        <v>24</v>
      </c>
      <c r="J287" s="49">
        <v>6.2389999999999999</v>
      </c>
      <c r="K287" s="49">
        <v>4766.8</v>
      </c>
      <c r="L287" s="49">
        <v>2.879</v>
      </c>
      <c r="M287" s="49">
        <v>3.632121E-2</v>
      </c>
    </row>
    <row r="288" spans="1:13">
      <c r="A288" s="2" t="s">
        <v>128</v>
      </c>
      <c r="B288" s="2">
        <v>1710</v>
      </c>
      <c r="C288" s="50">
        <v>1</v>
      </c>
      <c r="D288" s="53" t="s">
        <v>109</v>
      </c>
      <c r="E288" s="53" t="s">
        <v>110</v>
      </c>
      <c r="F288" s="132">
        <v>110000411108</v>
      </c>
      <c r="G288" s="133" t="s">
        <v>225</v>
      </c>
      <c r="H288" s="133">
        <v>45804</v>
      </c>
      <c r="I288" s="49">
        <v>24</v>
      </c>
      <c r="J288" s="49">
        <v>6.1029999999999998</v>
      </c>
      <c r="K288" s="49">
        <v>4676.5</v>
      </c>
      <c r="L288" s="49">
        <v>2.9769999999999999</v>
      </c>
      <c r="M288" s="49">
        <v>3.6436887999999994E-2</v>
      </c>
    </row>
    <row r="289" spans="1:13">
      <c r="A289" s="2" t="s">
        <v>128</v>
      </c>
      <c r="B289" s="2">
        <v>1710</v>
      </c>
      <c r="C289" s="50">
        <v>1</v>
      </c>
      <c r="D289" s="53" t="s">
        <v>109</v>
      </c>
      <c r="E289" s="53" t="s">
        <v>110</v>
      </c>
      <c r="F289" s="132">
        <v>110000411108</v>
      </c>
      <c r="G289" s="133" t="s">
        <v>225</v>
      </c>
      <c r="H289" s="133">
        <v>45805</v>
      </c>
      <c r="I289" s="49">
        <v>24</v>
      </c>
      <c r="J289" s="49">
        <v>5.9240000000000004</v>
      </c>
      <c r="K289" s="49">
        <v>4595.3999999999996</v>
      </c>
      <c r="L289" s="49">
        <v>3.0329999999999999</v>
      </c>
      <c r="M289" s="49">
        <v>3.4813151000000001E-2</v>
      </c>
    </row>
    <row r="290" spans="1:13">
      <c r="A290" s="2" t="s">
        <v>128</v>
      </c>
      <c r="B290" s="2">
        <v>1710</v>
      </c>
      <c r="C290" s="50">
        <v>1</v>
      </c>
      <c r="D290" s="53" t="s">
        <v>109</v>
      </c>
      <c r="E290" s="53" t="s">
        <v>110</v>
      </c>
      <c r="F290" s="132">
        <v>110000411108</v>
      </c>
      <c r="G290" s="133" t="s">
        <v>225</v>
      </c>
      <c r="H290" s="133">
        <v>45806</v>
      </c>
      <c r="I290" s="49">
        <v>24</v>
      </c>
      <c r="J290" s="49">
        <v>8.4160000000000004</v>
      </c>
      <c r="K290" s="49">
        <v>5417.5</v>
      </c>
      <c r="L290" s="49">
        <v>3.93</v>
      </c>
      <c r="M290" s="49">
        <v>4.2160015000000002E-2</v>
      </c>
    </row>
    <row r="291" spans="1:13">
      <c r="A291" s="2" t="s">
        <v>128</v>
      </c>
      <c r="B291" s="2">
        <v>1710</v>
      </c>
      <c r="C291" s="50">
        <v>1</v>
      </c>
      <c r="D291" s="53" t="s">
        <v>109</v>
      </c>
      <c r="E291" s="53" t="s">
        <v>110</v>
      </c>
      <c r="F291" s="132">
        <v>110000411108</v>
      </c>
      <c r="G291" s="133" t="s">
        <v>225</v>
      </c>
      <c r="H291" s="133">
        <v>45807</v>
      </c>
      <c r="I291" s="49">
        <v>24</v>
      </c>
      <c r="J291" s="49">
        <v>5.35</v>
      </c>
      <c r="K291" s="49">
        <v>4459.5</v>
      </c>
      <c r="L291" s="49">
        <v>2.9119999999999999</v>
      </c>
      <c r="M291" s="49">
        <v>3.4439149999999995E-2</v>
      </c>
    </row>
    <row r="292" spans="1:13">
      <c r="A292" s="2" t="s">
        <v>128</v>
      </c>
      <c r="B292" s="2">
        <v>1710</v>
      </c>
      <c r="C292" s="50">
        <v>1</v>
      </c>
      <c r="D292" s="53" t="s">
        <v>109</v>
      </c>
      <c r="E292" s="53" t="s">
        <v>110</v>
      </c>
      <c r="F292" s="132">
        <v>110000411108</v>
      </c>
      <c r="G292" s="133" t="s">
        <v>225</v>
      </c>
      <c r="H292" s="133">
        <v>45808</v>
      </c>
      <c r="I292" s="49">
        <v>24</v>
      </c>
      <c r="J292" s="49">
        <v>5.6139999999999999</v>
      </c>
      <c r="K292" s="49">
        <v>4447.8999999999996</v>
      </c>
      <c r="L292" s="49">
        <v>2.7749999999999999</v>
      </c>
      <c r="M292" s="49">
        <v>4.0125793E-2</v>
      </c>
    </row>
    <row r="293" spans="1:13">
      <c r="A293" s="2" t="s">
        <v>128</v>
      </c>
      <c r="B293" s="2">
        <v>1710</v>
      </c>
      <c r="C293" s="50">
        <v>1</v>
      </c>
      <c r="D293" s="53" t="s">
        <v>109</v>
      </c>
      <c r="E293" s="53" t="s">
        <v>110</v>
      </c>
      <c r="F293" s="132">
        <v>110000411108</v>
      </c>
      <c r="G293" s="133" t="s">
        <v>225</v>
      </c>
      <c r="H293" s="133">
        <v>45809</v>
      </c>
      <c r="I293" s="49">
        <v>24</v>
      </c>
      <c r="J293" s="49">
        <v>5.3419999999999996</v>
      </c>
      <c r="K293" s="49">
        <v>4486.7</v>
      </c>
      <c r="L293" s="49">
        <v>2.637</v>
      </c>
      <c r="M293" s="49">
        <v>4.2451536999999998E-2</v>
      </c>
    </row>
    <row r="294" spans="1:13">
      <c r="A294" s="2" t="s">
        <v>128</v>
      </c>
      <c r="B294" s="2">
        <v>1710</v>
      </c>
      <c r="C294" s="50">
        <v>1</v>
      </c>
      <c r="D294" s="53" t="s">
        <v>109</v>
      </c>
      <c r="E294" s="53" t="s">
        <v>110</v>
      </c>
      <c r="F294" s="132">
        <v>110000411108</v>
      </c>
      <c r="G294" s="133" t="s">
        <v>225</v>
      </c>
      <c r="H294" s="133">
        <v>45810</v>
      </c>
      <c r="I294" s="49">
        <v>24</v>
      </c>
      <c r="J294" s="49">
        <v>5.4829999999999997</v>
      </c>
      <c r="K294" s="49">
        <v>4570.8999999999996</v>
      </c>
      <c r="L294" s="49">
        <v>2.7629999999999999</v>
      </c>
      <c r="M294" s="49">
        <v>3.7454418000000003E-2</v>
      </c>
    </row>
    <row r="295" spans="1:13">
      <c r="A295" s="2" t="s">
        <v>128</v>
      </c>
      <c r="B295" s="2">
        <v>1710</v>
      </c>
      <c r="C295" s="50">
        <v>1</v>
      </c>
      <c r="D295" s="53" t="s">
        <v>109</v>
      </c>
      <c r="E295" s="53" t="s">
        <v>110</v>
      </c>
      <c r="F295" s="132">
        <v>110000411108</v>
      </c>
      <c r="G295" s="133" t="s">
        <v>225</v>
      </c>
      <c r="H295" s="133">
        <v>45811</v>
      </c>
      <c r="I295" s="49">
        <v>24</v>
      </c>
      <c r="J295" s="49">
        <v>6.6070000000000002</v>
      </c>
      <c r="K295" s="49">
        <v>5573.4</v>
      </c>
      <c r="L295" s="49">
        <v>3.621</v>
      </c>
      <c r="M295" s="49">
        <v>4.2369825E-2</v>
      </c>
    </row>
    <row r="296" spans="1:13">
      <c r="A296" s="2" t="s">
        <v>128</v>
      </c>
      <c r="B296" s="2">
        <v>1710</v>
      </c>
      <c r="C296" s="50">
        <v>1</v>
      </c>
      <c r="D296" s="53" t="s">
        <v>109</v>
      </c>
      <c r="E296" s="53" t="s">
        <v>110</v>
      </c>
      <c r="F296" s="132">
        <v>110000411108</v>
      </c>
      <c r="G296" s="133" t="s">
        <v>225</v>
      </c>
      <c r="H296" s="133">
        <v>45812</v>
      </c>
      <c r="I296" s="49">
        <v>24</v>
      </c>
      <c r="J296" s="49">
        <v>7.1159999999999997</v>
      </c>
      <c r="K296" s="49">
        <v>5911.5</v>
      </c>
      <c r="L296" s="49">
        <v>3.984</v>
      </c>
      <c r="M296" s="49">
        <v>4.5208353999999999E-2</v>
      </c>
    </row>
    <row r="297" spans="1:13">
      <c r="A297" s="2" t="s">
        <v>128</v>
      </c>
      <c r="B297" s="2">
        <v>1710</v>
      </c>
      <c r="C297" s="50">
        <v>1</v>
      </c>
      <c r="D297" s="53" t="s">
        <v>109</v>
      </c>
      <c r="E297" s="53" t="s">
        <v>110</v>
      </c>
      <c r="F297" s="132">
        <v>110000411108</v>
      </c>
      <c r="G297" s="133" t="s">
        <v>225</v>
      </c>
      <c r="H297" s="133">
        <v>45813</v>
      </c>
      <c r="I297" s="49">
        <v>24</v>
      </c>
      <c r="J297" s="49">
        <v>7.1580000000000004</v>
      </c>
      <c r="K297" s="49">
        <v>6019.4</v>
      </c>
      <c r="L297" s="49">
        <v>4.2110000000000003</v>
      </c>
      <c r="M297" s="49">
        <v>4.6128661000000001E-2</v>
      </c>
    </row>
    <row r="298" spans="1:13">
      <c r="A298" s="2" t="s">
        <v>128</v>
      </c>
      <c r="B298" s="2">
        <v>1710</v>
      </c>
      <c r="C298" s="50">
        <v>1</v>
      </c>
      <c r="D298" s="53" t="s">
        <v>109</v>
      </c>
      <c r="E298" s="53" t="s">
        <v>110</v>
      </c>
      <c r="F298" s="132">
        <v>110000411108</v>
      </c>
      <c r="G298" s="133" t="s">
        <v>225</v>
      </c>
      <c r="H298" s="133">
        <v>45814</v>
      </c>
      <c r="I298" s="49">
        <v>24</v>
      </c>
      <c r="J298" s="49">
        <v>6.0339999999999998</v>
      </c>
      <c r="K298" s="49">
        <v>5032.3999999999996</v>
      </c>
      <c r="L298" s="49">
        <v>3.4510000000000001</v>
      </c>
      <c r="M298" s="49">
        <v>3.8851061999999992E-2</v>
      </c>
    </row>
    <row r="299" spans="1:13">
      <c r="A299" s="2" t="s">
        <v>128</v>
      </c>
      <c r="B299" s="2">
        <v>1710</v>
      </c>
      <c r="C299" s="50">
        <v>1</v>
      </c>
      <c r="D299" s="53" t="s">
        <v>109</v>
      </c>
      <c r="E299" s="53" t="s">
        <v>110</v>
      </c>
      <c r="F299" s="132">
        <v>110000411108</v>
      </c>
      <c r="G299" s="133" t="s">
        <v>225</v>
      </c>
      <c r="H299" s="133">
        <v>45815</v>
      </c>
      <c r="I299" s="49">
        <v>24</v>
      </c>
      <c r="J299" s="49">
        <v>5.3659999999999997</v>
      </c>
      <c r="K299" s="49">
        <v>4483.2</v>
      </c>
      <c r="L299" s="49">
        <v>2.8660000000000001</v>
      </c>
      <c r="M299" s="49">
        <v>3.4423929999999998E-2</v>
      </c>
    </row>
    <row r="300" spans="1:13">
      <c r="A300" s="2" t="s">
        <v>128</v>
      </c>
      <c r="B300" s="2">
        <v>1710</v>
      </c>
      <c r="C300" s="50">
        <v>1</v>
      </c>
      <c r="D300" s="53" t="s">
        <v>109</v>
      </c>
      <c r="E300" s="53" t="s">
        <v>110</v>
      </c>
      <c r="F300" s="132">
        <v>110000411108</v>
      </c>
      <c r="G300" s="133" t="s">
        <v>225</v>
      </c>
      <c r="H300" s="133">
        <v>45816</v>
      </c>
      <c r="I300" s="49">
        <v>24</v>
      </c>
      <c r="J300" s="49">
        <v>5.2610000000000001</v>
      </c>
      <c r="K300" s="49">
        <v>4455</v>
      </c>
      <c r="L300" s="49">
        <v>2.98</v>
      </c>
      <c r="M300" s="49">
        <v>3.3930156999999989E-2</v>
      </c>
    </row>
    <row r="301" spans="1:13">
      <c r="A301" s="2" t="s">
        <v>128</v>
      </c>
      <c r="B301" s="2">
        <v>1710</v>
      </c>
      <c r="C301" s="50">
        <v>1</v>
      </c>
      <c r="D301" s="53" t="s">
        <v>109</v>
      </c>
      <c r="E301" s="53" t="s">
        <v>110</v>
      </c>
      <c r="F301" s="132">
        <v>110000411108</v>
      </c>
      <c r="G301" s="133" t="s">
        <v>225</v>
      </c>
      <c r="H301" s="133">
        <v>45817</v>
      </c>
      <c r="I301" s="49">
        <v>24</v>
      </c>
      <c r="J301" s="49">
        <v>6.0039999999999996</v>
      </c>
      <c r="K301" s="49">
        <v>4683.2</v>
      </c>
      <c r="L301" s="49">
        <v>3.28</v>
      </c>
      <c r="M301" s="49">
        <v>3.5184491999999998E-2</v>
      </c>
    </row>
    <row r="302" spans="1:13">
      <c r="A302" s="2" t="s">
        <v>128</v>
      </c>
      <c r="B302" s="2">
        <v>1710</v>
      </c>
      <c r="C302" s="50">
        <v>1</v>
      </c>
      <c r="D302" s="53" t="s">
        <v>109</v>
      </c>
      <c r="E302" s="53" t="s">
        <v>110</v>
      </c>
      <c r="F302" s="132">
        <v>110000411108</v>
      </c>
      <c r="G302" s="133" t="s">
        <v>225</v>
      </c>
      <c r="H302" s="133">
        <v>45818</v>
      </c>
      <c r="I302" s="49">
        <v>24</v>
      </c>
      <c r="J302" s="49">
        <v>7.3940000000000001</v>
      </c>
      <c r="K302" s="49">
        <v>5925.7</v>
      </c>
      <c r="L302" s="49">
        <v>4.2220000000000004</v>
      </c>
      <c r="M302" s="49">
        <v>4.6178286000000006E-2</v>
      </c>
    </row>
    <row r="303" spans="1:13">
      <c r="A303" s="2" t="s">
        <v>128</v>
      </c>
      <c r="B303" s="2">
        <v>1710</v>
      </c>
      <c r="C303" s="50">
        <v>1</v>
      </c>
      <c r="D303" s="53" t="s">
        <v>109</v>
      </c>
      <c r="E303" s="53" t="s">
        <v>110</v>
      </c>
      <c r="F303" s="132">
        <v>110000411108</v>
      </c>
      <c r="G303" s="133" t="s">
        <v>225</v>
      </c>
      <c r="H303" s="133">
        <v>45819</v>
      </c>
      <c r="I303" s="49">
        <v>24</v>
      </c>
      <c r="J303" s="49">
        <v>7.4779999999999998</v>
      </c>
      <c r="K303" s="49">
        <v>5957.3</v>
      </c>
      <c r="L303" s="49">
        <v>4.1630000000000003</v>
      </c>
      <c r="M303" s="49">
        <v>4.5105851000000002E-2</v>
      </c>
    </row>
    <row r="304" spans="1:13">
      <c r="A304" s="2" t="s">
        <v>128</v>
      </c>
      <c r="B304" s="2">
        <v>1710</v>
      </c>
      <c r="C304" s="50">
        <v>1</v>
      </c>
      <c r="D304" s="53" t="s">
        <v>109</v>
      </c>
      <c r="E304" s="53" t="s">
        <v>110</v>
      </c>
      <c r="F304" s="132">
        <v>110000411108</v>
      </c>
      <c r="G304" s="133" t="s">
        <v>225</v>
      </c>
      <c r="H304" s="133">
        <v>45820</v>
      </c>
      <c r="I304" s="49">
        <v>24</v>
      </c>
      <c r="J304" s="49">
        <v>6.86</v>
      </c>
      <c r="K304" s="49">
        <v>5562.2</v>
      </c>
      <c r="L304" s="49">
        <v>3.665</v>
      </c>
      <c r="M304" s="49">
        <v>4.2540088000000004E-2</v>
      </c>
    </row>
    <row r="305" spans="1:13">
      <c r="A305" s="2" t="s">
        <v>128</v>
      </c>
      <c r="B305" s="2">
        <v>1710</v>
      </c>
      <c r="C305" s="50">
        <v>1</v>
      </c>
      <c r="D305" s="53" t="s">
        <v>109</v>
      </c>
      <c r="E305" s="53" t="s">
        <v>110</v>
      </c>
      <c r="F305" s="132">
        <v>110000411108</v>
      </c>
      <c r="G305" s="133" t="s">
        <v>225</v>
      </c>
      <c r="H305" s="133">
        <v>45821</v>
      </c>
      <c r="I305" s="49">
        <v>24</v>
      </c>
      <c r="J305" s="49">
        <v>7.1820000000000004</v>
      </c>
      <c r="K305" s="49">
        <v>5994.8</v>
      </c>
      <c r="L305" s="49">
        <v>4.117</v>
      </c>
      <c r="M305" s="49">
        <v>4.6388983000000002E-2</v>
      </c>
    </row>
    <row r="306" spans="1:13">
      <c r="A306" s="2" t="s">
        <v>128</v>
      </c>
      <c r="B306" s="2">
        <v>1710</v>
      </c>
      <c r="C306" s="50">
        <v>1</v>
      </c>
      <c r="D306" s="53" t="s">
        <v>109</v>
      </c>
      <c r="E306" s="53" t="s">
        <v>110</v>
      </c>
      <c r="F306" s="132">
        <v>110000411108</v>
      </c>
      <c r="G306" s="133" t="s">
        <v>225</v>
      </c>
      <c r="H306" s="133">
        <v>45822</v>
      </c>
      <c r="I306" s="49">
        <v>24</v>
      </c>
      <c r="J306" s="49">
        <v>7.3689999999999998</v>
      </c>
      <c r="K306" s="49">
        <v>5958.5</v>
      </c>
      <c r="L306" s="49">
        <v>4.0940000000000003</v>
      </c>
      <c r="M306" s="49">
        <v>4.4311843000000004E-2</v>
      </c>
    </row>
    <row r="307" spans="1:13">
      <c r="A307" s="2" t="s">
        <v>128</v>
      </c>
      <c r="B307" s="2">
        <v>1710</v>
      </c>
      <c r="C307" s="50">
        <v>1</v>
      </c>
      <c r="D307" s="53" t="s">
        <v>109</v>
      </c>
      <c r="E307" s="53" t="s">
        <v>110</v>
      </c>
      <c r="F307" s="132">
        <v>110000411108</v>
      </c>
      <c r="G307" s="133" t="s">
        <v>225</v>
      </c>
      <c r="H307" s="133">
        <v>45823</v>
      </c>
      <c r="I307" s="49">
        <v>24</v>
      </c>
      <c r="J307" s="49">
        <v>7.1859999999999999</v>
      </c>
      <c r="K307" s="49">
        <v>5980.3</v>
      </c>
      <c r="L307" s="49">
        <v>4.1120000000000001</v>
      </c>
      <c r="M307" s="49">
        <v>4.6468180999999997E-2</v>
      </c>
    </row>
    <row r="308" spans="1:13">
      <c r="A308" s="2" t="s">
        <v>128</v>
      </c>
      <c r="B308" s="2">
        <v>1710</v>
      </c>
      <c r="C308" s="50">
        <v>1</v>
      </c>
      <c r="D308" s="53" t="s">
        <v>109</v>
      </c>
      <c r="E308" s="53" t="s">
        <v>110</v>
      </c>
      <c r="F308" s="132">
        <v>110000411108</v>
      </c>
      <c r="G308" s="133" t="s">
        <v>225</v>
      </c>
      <c r="H308" s="133">
        <v>45824</v>
      </c>
      <c r="I308" s="49">
        <v>24</v>
      </c>
      <c r="J308" s="49">
        <v>7.3529999999999998</v>
      </c>
      <c r="K308" s="49">
        <v>6001.2</v>
      </c>
      <c r="L308" s="49">
        <v>4.1879999999999997</v>
      </c>
      <c r="M308" s="49">
        <v>4.6996789000000004E-2</v>
      </c>
    </row>
    <row r="309" spans="1:13">
      <c r="A309" s="2" t="s">
        <v>128</v>
      </c>
      <c r="B309" s="2">
        <v>1710</v>
      </c>
      <c r="C309" s="50">
        <v>1</v>
      </c>
      <c r="D309" s="53" t="s">
        <v>109</v>
      </c>
      <c r="E309" s="53" t="s">
        <v>110</v>
      </c>
      <c r="F309" s="132">
        <v>110000411108</v>
      </c>
      <c r="G309" s="133" t="s">
        <v>225</v>
      </c>
      <c r="H309" s="133">
        <v>45825</v>
      </c>
      <c r="I309" s="49">
        <v>24</v>
      </c>
      <c r="J309" s="49">
        <v>7.4580000000000002</v>
      </c>
      <c r="K309" s="49">
        <v>5911.9</v>
      </c>
      <c r="L309" s="49">
        <v>4.2089999999999996</v>
      </c>
      <c r="M309" s="49">
        <v>4.9066619000000006E-2</v>
      </c>
    </row>
    <row r="310" spans="1:13">
      <c r="A310" s="2" t="s">
        <v>128</v>
      </c>
      <c r="B310" s="2">
        <v>1710</v>
      </c>
      <c r="C310" s="50">
        <v>1</v>
      </c>
      <c r="D310" s="53" t="s">
        <v>109</v>
      </c>
      <c r="E310" s="53" t="s">
        <v>110</v>
      </c>
      <c r="F310" s="132">
        <v>110000411108</v>
      </c>
      <c r="G310" s="133" t="s">
        <v>225</v>
      </c>
      <c r="H310" s="133">
        <v>45826</v>
      </c>
      <c r="I310" s="49">
        <v>24</v>
      </c>
      <c r="J310" s="49">
        <v>7.91</v>
      </c>
      <c r="K310" s="49">
        <v>6127.9</v>
      </c>
      <c r="L310" s="49">
        <v>4.399</v>
      </c>
      <c r="M310" s="49">
        <v>4.2929006000000006E-2</v>
      </c>
    </row>
    <row r="311" spans="1:13">
      <c r="A311" s="2" t="s">
        <v>128</v>
      </c>
      <c r="B311" s="2">
        <v>1710</v>
      </c>
      <c r="C311" s="50">
        <v>1</v>
      </c>
      <c r="D311" s="53" t="s">
        <v>109</v>
      </c>
      <c r="E311" s="53" t="s">
        <v>110</v>
      </c>
      <c r="F311" s="132">
        <v>110000411108</v>
      </c>
      <c r="G311" s="133" t="s">
        <v>225</v>
      </c>
      <c r="H311" s="133">
        <v>45827</v>
      </c>
      <c r="I311" s="49">
        <v>24</v>
      </c>
      <c r="J311" s="49">
        <v>8.3209999999999997</v>
      </c>
      <c r="K311" s="49">
        <v>6413.1</v>
      </c>
      <c r="L311" s="49">
        <v>4.6159999999999997</v>
      </c>
      <c r="M311" s="49">
        <v>4.8673760000000003E-2</v>
      </c>
    </row>
    <row r="312" spans="1:13">
      <c r="A312" s="2" t="s">
        <v>128</v>
      </c>
      <c r="B312" s="2">
        <v>1710</v>
      </c>
      <c r="C312" s="50">
        <v>1</v>
      </c>
      <c r="D312" s="53" t="s">
        <v>109</v>
      </c>
      <c r="E312" s="53" t="s">
        <v>110</v>
      </c>
      <c r="F312" s="132">
        <v>110000411108</v>
      </c>
      <c r="G312" s="133" t="s">
        <v>225</v>
      </c>
      <c r="H312" s="133">
        <v>45828</v>
      </c>
      <c r="I312" s="49">
        <v>24</v>
      </c>
      <c r="J312" s="49">
        <v>9.0749999999999993</v>
      </c>
      <c r="K312" s="49">
        <v>6524.5</v>
      </c>
      <c r="L312" s="49">
        <v>4.6929999999999996</v>
      </c>
      <c r="M312" s="49">
        <v>5.2338545E-2</v>
      </c>
    </row>
    <row r="313" spans="1:13">
      <c r="A313" s="2" t="s">
        <v>128</v>
      </c>
      <c r="B313" s="2">
        <v>1710</v>
      </c>
      <c r="C313" s="50">
        <v>1</v>
      </c>
      <c r="D313" s="53" t="s">
        <v>109</v>
      </c>
      <c r="E313" s="53" t="s">
        <v>110</v>
      </c>
      <c r="F313" s="132">
        <v>110000411108</v>
      </c>
      <c r="G313" s="133" t="s">
        <v>225</v>
      </c>
      <c r="H313" s="133">
        <v>45829</v>
      </c>
      <c r="I313" s="49">
        <v>24</v>
      </c>
      <c r="J313" s="49">
        <v>12.776999999999999</v>
      </c>
      <c r="K313" s="49">
        <v>6623.1</v>
      </c>
      <c r="L313" s="49">
        <v>5.0179999999999998</v>
      </c>
      <c r="M313" s="49">
        <v>5.7833594000000009E-2</v>
      </c>
    </row>
    <row r="314" spans="1:13">
      <c r="A314" s="2" t="s">
        <v>128</v>
      </c>
      <c r="B314" s="2">
        <v>1710</v>
      </c>
      <c r="C314" s="50">
        <v>1</v>
      </c>
      <c r="D314" s="53" t="s">
        <v>109</v>
      </c>
      <c r="E314" s="53" t="s">
        <v>110</v>
      </c>
      <c r="F314" s="132">
        <v>110000411108</v>
      </c>
      <c r="G314" s="133" t="s">
        <v>225</v>
      </c>
      <c r="H314" s="133">
        <v>45830</v>
      </c>
      <c r="I314" s="49">
        <v>24</v>
      </c>
      <c r="J314" s="49">
        <v>10.32</v>
      </c>
      <c r="K314" s="49">
        <v>6674.8</v>
      </c>
      <c r="L314" s="49">
        <v>4.7949999999999999</v>
      </c>
      <c r="M314" s="49">
        <v>5.4657424999999982E-2</v>
      </c>
    </row>
    <row r="315" spans="1:13">
      <c r="A315" s="2" t="s">
        <v>128</v>
      </c>
      <c r="B315" s="2">
        <v>1710</v>
      </c>
      <c r="C315" s="50">
        <v>1</v>
      </c>
      <c r="D315" s="53" t="s">
        <v>109</v>
      </c>
      <c r="E315" s="53" t="s">
        <v>110</v>
      </c>
      <c r="F315" s="132">
        <v>110000411108</v>
      </c>
      <c r="G315" s="133" t="s">
        <v>225</v>
      </c>
      <c r="H315" s="133">
        <v>45831</v>
      </c>
      <c r="I315" s="49">
        <v>14.85</v>
      </c>
      <c r="J315" s="49">
        <v>5.101</v>
      </c>
      <c r="K315" s="49">
        <v>4026.165</v>
      </c>
      <c r="L315" s="49">
        <v>2.7879999999999998</v>
      </c>
      <c r="M315" s="49">
        <v>3.2089685499999999E-2</v>
      </c>
    </row>
    <row r="316" spans="1:13">
      <c r="A316" s="2" t="s">
        <v>128</v>
      </c>
      <c r="B316" s="2">
        <v>1710</v>
      </c>
      <c r="C316" s="50">
        <v>1</v>
      </c>
      <c r="D316" s="53" t="s">
        <v>109</v>
      </c>
      <c r="E316" s="53" t="s">
        <v>110</v>
      </c>
      <c r="F316" s="132">
        <v>110000411108</v>
      </c>
      <c r="G316" s="133" t="s">
        <v>225</v>
      </c>
      <c r="H316" s="133">
        <v>45832</v>
      </c>
      <c r="I316" s="49">
        <v>0</v>
      </c>
      <c r="M316" s="49">
        <v>0</v>
      </c>
    </row>
    <row r="317" spans="1:13">
      <c r="A317" s="2" t="s">
        <v>128</v>
      </c>
      <c r="B317" s="2">
        <v>1710</v>
      </c>
      <c r="C317" s="50">
        <v>1</v>
      </c>
      <c r="D317" s="53" t="s">
        <v>109</v>
      </c>
      <c r="E317" s="53" t="s">
        <v>110</v>
      </c>
      <c r="F317" s="132">
        <v>110000411108</v>
      </c>
      <c r="G317" s="133" t="s">
        <v>225</v>
      </c>
      <c r="H317" s="133">
        <v>45833</v>
      </c>
      <c r="I317" s="49">
        <v>0</v>
      </c>
      <c r="M317" s="49">
        <v>0</v>
      </c>
    </row>
    <row r="318" spans="1:13">
      <c r="A318" s="2" t="s">
        <v>128</v>
      </c>
      <c r="B318" s="2">
        <v>1710</v>
      </c>
      <c r="C318" s="50">
        <v>1</v>
      </c>
      <c r="D318" s="53" t="s">
        <v>109</v>
      </c>
      <c r="E318" s="53" t="s">
        <v>110</v>
      </c>
      <c r="F318" s="132">
        <v>110000411108</v>
      </c>
      <c r="G318" s="133" t="s">
        <v>225</v>
      </c>
      <c r="H318" s="133">
        <v>45834</v>
      </c>
      <c r="I318" s="49">
        <v>0</v>
      </c>
      <c r="M318" s="49">
        <v>0</v>
      </c>
    </row>
    <row r="319" spans="1:13">
      <c r="A319" s="2" t="s">
        <v>128</v>
      </c>
      <c r="B319" s="2">
        <v>1710</v>
      </c>
      <c r="C319" s="50">
        <v>1</v>
      </c>
      <c r="D319" s="53" t="s">
        <v>109</v>
      </c>
      <c r="E319" s="53" t="s">
        <v>110</v>
      </c>
      <c r="F319" s="132">
        <v>110000411108</v>
      </c>
      <c r="G319" s="133" t="s">
        <v>225</v>
      </c>
      <c r="H319" s="133">
        <v>45835</v>
      </c>
      <c r="I319" s="49">
        <v>0</v>
      </c>
      <c r="M319" s="49">
        <v>0</v>
      </c>
    </row>
    <row r="320" spans="1:13">
      <c r="A320" s="2" t="s">
        <v>128</v>
      </c>
      <c r="B320" s="2">
        <v>1710</v>
      </c>
      <c r="C320" s="50">
        <v>1</v>
      </c>
      <c r="D320" s="53" t="s">
        <v>109</v>
      </c>
      <c r="E320" s="53" t="s">
        <v>110</v>
      </c>
      <c r="F320" s="132">
        <v>110000411108</v>
      </c>
      <c r="G320" s="133" t="s">
        <v>225</v>
      </c>
      <c r="H320" s="133">
        <v>45836</v>
      </c>
      <c r="I320" s="49">
        <v>0</v>
      </c>
      <c r="M320" s="49">
        <v>0</v>
      </c>
    </row>
    <row r="321" spans="1:13">
      <c r="A321" s="2" t="s">
        <v>128</v>
      </c>
      <c r="B321" s="2">
        <v>1710</v>
      </c>
      <c r="C321" s="50">
        <v>1</v>
      </c>
      <c r="D321" s="53" t="s">
        <v>109</v>
      </c>
      <c r="E321" s="53" t="s">
        <v>110</v>
      </c>
      <c r="F321" s="132">
        <v>110000411108</v>
      </c>
      <c r="G321" s="133" t="s">
        <v>225</v>
      </c>
      <c r="H321" s="133">
        <v>45837</v>
      </c>
      <c r="I321" s="49">
        <v>0</v>
      </c>
      <c r="M321" s="49">
        <v>0</v>
      </c>
    </row>
    <row r="322" spans="1:13">
      <c r="A322" s="2" t="s">
        <v>128</v>
      </c>
      <c r="B322" s="2">
        <v>1710</v>
      </c>
      <c r="C322" s="50">
        <v>1</v>
      </c>
      <c r="D322" s="53" t="s">
        <v>109</v>
      </c>
      <c r="E322" s="53" t="s">
        <v>110</v>
      </c>
      <c r="F322" s="132">
        <v>110000411108</v>
      </c>
      <c r="G322" s="133" t="s">
        <v>225</v>
      </c>
      <c r="H322" s="133">
        <v>45838</v>
      </c>
      <c r="I322" s="49">
        <v>0</v>
      </c>
      <c r="M322" s="49">
        <v>0</v>
      </c>
    </row>
    <row r="323" spans="1:13">
      <c r="A323" s="2" t="s">
        <v>128</v>
      </c>
      <c r="B323" s="2">
        <v>1710</v>
      </c>
      <c r="C323" s="50">
        <v>1</v>
      </c>
      <c r="D323" s="53" t="s">
        <v>109</v>
      </c>
      <c r="E323" s="53" t="s">
        <v>110</v>
      </c>
      <c r="F323" s="132">
        <v>110000411108</v>
      </c>
      <c r="G323" s="133" t="s">
        <v>225</v>
      </c>
      <c r="H323" s="133">
        <v>45839</v>
      </c>
      <c r="I323" s="49">
        <v>0</v>
      </c>
      <c r="M323" s="49">
        <v>0</v>
      </c>
    </row>
    <row r="324" spans="1:13">
      <c r="A324" s="2" t="s">
        <v>128</v>
      </c>
      <c r="B324" s="2">
        <v>1710</v>
      </c>
      <c r="C324" s="50">
        <v>1</v>
      </c>
      <c r="D324" s="53" t="s">
        <v>109</v>
      </c>
      <c r="E324" s="53" t="s">
        <v>110</v>
      </c>
      <c r="F324" s="132">
        <v>110000411108</v>
      </c>
      <c r="G324" s="133" t="s">
        <v>225</v>
      </c>
      <c r="H324" s="133">
        <v>45840</v>
      </c>
      <c r="I324" s="49">
        <v>0</v>
      </c>
      <c r="M324" s="49">
        <v>0</v>
      </c>
    </row>
    <row r="325" spans="1:13">
      <c r="A325" s="2" t="s">
        <v>128</v>
      </c>
      <c r="B325" s="2">
        <v>1710</v>
      </c>
      <c r="C325" s="50">
        <v>1</v>
      </c>
      <c r="D325" s="53" t="s">
        <v>109</v>
      </c>
      <c r="E325" s="53" t="s">
        <v>110</v>
      </c>
      <c r="F325" s="132">
        <v>110000411108</v>
      </c>
      <c r="G325" s="133" t="s">
        <v>225</v>
      </c>
      <c r="H325" s="133">
        <v>45841</v>
      </c>
      <c r="I325" s="49">
        <v>0</v>
      </c>
      <c r="M325" s="49">
        <v>0</v>
      </c>
    </row>
    <row r="326" spans="1:13">
      <c r="A326" s="2" t="s">
        <v>128</v>
      </c>
      <c r="B326" s="2">
        <v>1710</v>
      </c>
      <c r="C326" s="50">
        <v>1</v>
      </c>
      <c r="D326" s="53" t="s">
        <v>109</v>
      </c>
      <c r="E326" s="53" t="s">
        <v>110</v>
      </c>
      <c r="F326" s="132">
        <v>110000411108</v>
      </c>
      <c r="G326" s="133" t="s">
        <v>225</v>
      </c>
      <c r="H326" s="133">
        <v>45842</v>
      </c>
      <c r="I326" s="49">
        <v>0</v>
      </c>
      <c r="M326" s="49">
        <v>0</v>
      </c>
    </row>
    <row r="327" spans="1:13">
      <c r="A327" s="2" t="s">
        <v>128</v>
      </c>
      <c r="B327" s="2">
        <v>1710</v>
      </c>
      <c r="C327" s="50">
        <v>1</v>
      </c>
      <c r="D327" s="53" t="s">
        <v>109</v>
      </c>
      <c r="E327" s="53" t="s">
        <v>110</v>
      </c>
      <c r="F327" s="132">
        <v>110000411108</v>
      </c>
      <c r="G327" s="133" t="s">
        <v>225</v>
      </c>
      <c r="H327" s="133">
        <v>45843</v>
      </c>
      <c r="I327" s="49">
        <v>0</v>
      </c>
      <c r="M327" s="49">
        <v>0</v>
      </c>
    </row>
    <row r="328" spans="1:13">
      <c r="A328" s="2" t="s">
        <v>128</v>
      </c>
      <c r="B328" s="2">
        <v>1710</v>
      </c>
      <c r="C328" s="50">
        <v>1</v>
      </c>
      <c r="D328" s="53" t="s">
        <v>109</v>
      </c>
      <c r="E328" s="53" t="s">
        <v>110</v>
      </c>
      <c r="F328" s="132">
        <v>110000411108</v>
      </c>
      <c r="G328" s="133" t="s">
        <v>225</v>
      </c>
      <c r="H328" s="133">
        <v>45844</v>
      </c>
      <c r="I328" s="49">
        <v>0</v>
      </c>
      <c r="M328" s="49">
        <v>0</v>
      </c>
    </row>
    <row r="329" spans="1:13">
      <c r="A329" s="2" t="s">
        <v>128</v>
      </c>
      <c r="B329" s="2">
        <v>1710</v>
      </c>
      <c r="C329" s="50">
        <v>1</v>
      </c>
      <c r="D329" s="53" t="s">
        <v>109</v>
      </c>
      <c r="E329" s="53" t="s">
        <v>110</v>
      </c>
      <c r="F329" s="132">
        <v>110000411108</v>
      </c>
      <c r="G329" s="133" t="s">
        <v>225</v>
      </c>
      <c r="H329" s="133">
        <v>45845</v>
      </c>
      <c r="I329" s="49">
        <v>0</v>
      </c>
      <c r="M329" s="49">
        <v>0</v>
      </c>
    </row>
    <row r="330" spans="1:13">
      <c r="A330" s="2" t="s">
        <v>128</v>
      </c>
      <c r="B330" s="2">
        <v>1710</v>
      </c>
      <c r="C330" s="50">
        <v>1</v>
      </c>
      <c r="D330" s="53" t="s">
        <v>109</v>
      </c>
      <c r="E330" s="53" t="s">
        <v>110</v>
      </c>
      <c r="F330" s="132">
        <v>110000411108</v>
      </c>
      <c r="G330" s="133" t="s">
        <v>225</v>
      </c>
      <c r="H330" s="133">
        <v>45846</v>
      </c>
      <c r="I330" s="49">
        <v>0</v>
      </c>
      <c r="M330" s="49">
        <v>0</v>
      </c>
    </row>
    <row r="331" spans="1:13">
      <c r="A331" s="2" t="s">
        <v>128</v>
      </c>
      <c r="B331" s="2">
        <v>1710</v>
      </c>
      <c r="C331" s="50">
        <v>1</v>
      </c>
      <c r="D331" s="53" t="s">
        <v>109</v>
      </c>
      <c r="E331" s="53" t="s">
        <v>110</v>
      </c>
      <c r="F331" s="132">
        <v>110000411108</v>
      </c>
      <c r="G331" s="133" t="s">
        <v>225</v>
      </c>
      <c r="H331" s="133">
        <v>45847</v>
      </c>
      <c r="I331" s="49">
        <v>0</v>
      </c>
      <c r="M331" s="49">
        <v>0</v>
      </c>
    </row>
    <row r="332" spans="1:13">
      <c r="A332" s="2" t="s">
        <v>128</v>
      </c>
      <c r="B332" s="2">
        <v>1710</v>
      </c>
      <c r="C332" s="50">
        <v>1</v>
      </c>
      <c r="D332" s="53" t="s">
        <v>109</v>
      </c>
      <c r="E332" s="53" t="s">
        <v>110</v>
      </c>
      <c r="F332" s="132">
        <v>110000411108</v>
      </c>
      <c r="G332" s="133" t="s">
        <v>225</v>
      </c>
      <c r="H332" s="133">
        <v>45848</v>
      </c>
      <c r="I332" s="49">
        <v>0</v>
      </c>
      <c r="M332" s="49">
        <v>0</v>
      </c>
    </row>
    <row r="333" spans="1:13">
      <c r="A333" s="2" t="s">
        <v>128</v>
      </c>
      <c r="B333" s="2">
        <v>1710</v>
      </c>
      <c r="C333" s="50">
        <v>1</v>
      </c>
      <c r="D333" s="53" t="s">
        <v>109</v>
      </c>
      <c r="E333" s="53" t="s">
        <v>110</v>
      </c>
      <c r="F333" s="132">
        <v>110000411108</v>
      </c>
      <c r="G333" s="133" t="s">
        <v>225</v>
      </c>
      <c r="H333" s="133">
        <v>45849</v>
      </c>
      <c r="I333" s="49">
        <v>0</v>
      </c>
      <c r="M333" s="49">
        <v>0</v>
      </c>
    </row>
    <row r="334" spans="1:13">
      <c r="A334" s="2" t="s">
        <v>128</v>
      </c>
      <c r="B334" s="2">
        <v>1710</v>
      </c>
      <c r="C334" s="50">
        <v>1</v>
      </c>
      <c r="D334" s="53" t="s">
        <v>109</v>
      </c>
      <c r="E334" s="53" t="s">
        <v>110</v>
      </c>
      <c r="F334" s="132">
        <v>110000411108</v>
      </c>
      <c r="G334" s="133" t="s">
        <v>225</v>
      </c>
      <c r="H334" s="133">
        <v>45850</v>
      </c>
      <c r="I334" s="49">
        <v>0</v>
      </c>
      <c r="M334" s="49">
        <v>0</v>
      </c>
    </row>
    <row r="335" spans="1:13">
      <c r="A335" s="2" t="s">
        <v>128</v>
      </c>
      <c r="B335" s="2">
        <v>1710</v>
      </c>
      <c r="C335" s="50">
        <v>1</v>
      </c>
      <c r="D335" s="53" t="s">
        <v>109</v>
      </c>
      <c r="E335" s="53" t="s">
        <v>110</v>
      </c>
      <c r="F335" s="132">
        <v>110000411108</v>
      </c>
      <c r="G335" s="133" t="s">
        <v>225</v>
      </c>
      <c r="H335" s="133">
        <v>45851</v>
      </c>
      <c r="I335" s="49">
        <v>0</v>
      </c>
      <c r="M335" s="49">
        <v>0</v>
      </c>
    </row>
    <row r="336" spans="1:13">
      <c r="A336" s="2" t="s">
        <v>128</v>
      </c>
      <c r="B336" s="2">
        <v>1710</v>
      </c>
      <c r="C336" s="50">
        <v>1</v>
      </c>
      <c r="D336" s="53" t="s">
        <v>109</v>
      </c>
      <c r="E336" s="53" t="s">
        <v>110</v>
      </c>
      <c r="F336" s="132">
        <v>110000411108</v>
      </c>
      <c r="G336" s="133" t="s">
        <v>225</v>
      </c>
      <c r="H336" s="133">
        <v>45852</v>
      </c>
      <c r="I336" s="49">
        <v>0</v>
      </c>
      <c r="M336" s="49">
        <v>0</v>
      </c>
    </row>
    <row r="337" spans="1:13">
      <c r="A337" s="2" t="s">
        <v>128</v>
      </c>
      <c r="B337" s="2">
        <v>1710</v>
      </c>
      <c r="C337" s="50">
        <v>1</v>
      </c>
      <c r="D337" s="53" t="s">
        <v>109</v>
      </c>
      <c r="E337" s="53" t="s">
        <v>110</v>
      </c>
      <c r="F337" s="132">
        <v>110000411108</v>
      </c>
      <c r="G337" s="133" t="s">
        <v>225</v>
      </c>
      <c r="H337" s="133">
        <v>45853</v>
      </c>
      <c r="I337" s="49">
        <v>0</v>
      </c>
      <c r="M337" s="49">
        <v>0</v>
      </c>
    </row>
    <row r="338" spans="1:13">
      <c r="A338" s="2" t="s">
        <v>128</v>
      </c>
      <c r="B338" s="2">
        <v>1710</v>
      </c>
      <c r="C338" s="50">
        <v>1</v>
      </c>
      <c r="D338" s="53" t="s">
        <v>109</v>
      </c>
      <c r="E338" s="53" t="s">
        <v>110</v>
      </c>
      <c r="F338" s="132">
        <v>110000411108</v>
      </c>
      <c r="G338" s="133" t="s">
        <v>225</v>
      </c>
      <c r="H338" s="133">
        <v>45854</v>
      </c>
      <c r="I338" s="49">
        <v>0</v>
      </c>
      <c r="M338" s="49">
        <v>0</v>
      </c>
    </row>
    <row r="339" spans="1:13">
      <c r="A339" s="2" t="s">
        <v>128</v>
      </c>
      <c r="B339" s="2">
        <v>1710</v>
      </c>
      <c r="C339" s="50">
        <v>1</v>
      </c>
      <c r="D339" s="53" t="s">
        <v>109</v>
      </c>
      <c r="E339" s="53" t="s">
        <v>110</v>
      </c>
      <c r="F339" s="132">
        <v>110000411108</v>
      </c>
      <c r="G339" s="133" t="s">
        <v>225</v>
      </c>
      <c r="H339" s="133">
        <v>45855</v>
      </c>
      <c r="I339" s="49">
        <v>0</v>
      </c>
      <c r="M339" s="49">
        <v>0</v>
      </c>
    </row>
    <row r="340" spans="1:13">
      <c r="A340" s="2" t="s">
        <v>128</v>
      </c>
      <c r="B340" s="2">
        <v>1710</v>
      </c>
      <c r="C340" s="50">
        <v>1</v>
      </c>
      <c r="D340" s="53" t="s">
        <v>109</v>
      </c>
      <c r="E340" s="53" t="s">
        <v>110</v>
      </c>
      <c r="F340" s="132">
        <v>110000411108</v>
      </c>
      <c r="G340" s="133" t="s">
        <v>225</v>
      </c>
      <c r="H340" s="133">
        <v>45856</v>
      </c>
      <c r="I340" s="49">
        <v>0</v>
      </c>
      <c r="M340" s="49">
        <v>0</v>
      </c>
    </row>
    <row r="341" spans="1:13">
      <c r="A341" s="2" t="s">
        <v>128</v>
      </c>
      <c r="B341" s="2">
        <v>1710</v>
      </c>
      <c r="C341" s="50">
        <v>1</v>
      </c>
      <c r="D341" s="53" t="s">
        <v>109</v>
      </c>
      <c r="E341" s="53" t="s">
        <v>110</v>
      </c>
      <c r="F341" s="132">
        <v>110000411108</v>
      </c>
      <c r="G341" s="133" t="s">
        <v>225</v>
      </c>
      <c r="H341" s="133">
        <v>45857</v>
      </c>
      <c r="I341" s="49">
        <v>0</v>
      </c>
      <c r="M341" s="49">
        <v>0</v>
      </c>
    </row>
    <row r="342" spans="1:13">
      <c r="A342" s="2" t="s">
        <v>128</v>
      </c>
      <c r="B342" s="2">
        <v>1710</v>
      </c>
      <c r="C342" s="50">
        <v>1</v>
      </c>
      <c r="D342" s="53" t="s">
        <v>109</v>
      </c>
      <c r="E342" s="53" t="s">
        <v>110</v>
      </c>
      <c r="F342" s="132">
        <v>110000411108</v>
      </c>
      <c r="G342" s="133" t="s">
        <v>225</v>
      </c>
      <c r="H342" s="133">
        <v>45858</v>
      </c>
      <c r="I342" s="49">
        <v>0</v>
      </c>
      <c r="M342" s="49">
        <v>0</v>
      </c>
    </row>
    <row r="343" spans="1:13">
      <c r="A343" s="2" t="s">
        <v>128</v>
      </c>
      <c r="B343" s="2">
        <v>1710</v>
      </c>
      <c r="C343" s="50">
        <v>1</v>
      </c>
      <c r="D343" s="53" t="s">
        <v>109</v>
      </c>
      <c r="E343" s="53" t="s">
        <v>110</v>
      </c>
      <c r="F343" s="132">
        <v>110000411108</v>
      </c>
      <c r="G343" s="133" t="s">
        <v>225</v>
      </c>
      <c r="H343" s="133">
        <v>45859</v>
      </c>
      <c r="I343" s="49">
        <v>0</v>
      </c>
      <c r="M343" s="49">
        <v>0</v>
      </c>
    </row>
    <row r="344" spans="1:13">
      <c r="A344" s="2" t="s">
        <v>128</v>
      </c>
      <c r="B344" s="2">
        <v>1710</v>
      </c>
      <c r="C344" s="50">
        <v>1</v>
      </c>
      <c r="D344" s="53" t="s">
        <v>109</v>
      </c>
      <c r="E344" s="53" t="s">
        <v>110</v>
      </c>
      <c r="F344" s="132">
        <v>110000411108</v>
      </c>
      <c r="G344" s="133" t="s">
        <v>225</v>
      </c>
      <c r="H344" s="133">
        <v>45860</v>
      </c>
      <c r="I344" s="49">
        <v>0</v>
      </c>
      <c r="M344" s="49">
        <v>0</v>
      </c>
    </row>
    <row r="345" spans="1:13">
      <c r="A345" s="2" t="s">
        <v>128</v>
      </c>
      <c r="B345" s="2">
        <v>1710</v>
      </c>
      <c r="C345" s="50">
        <v>1</v>
      </c>
      <c r="D345" s="53" t="s">
        <v>109</v>
      </c>
      <c r="E345" s="53" t="s">
        <v>110</v>
      </c>
      <c r="F345" s="132">
        <v>110000411108</v>
      </c>
      <c r="G345" s="133" t="s">
        <v>225</v>
      </c>
      <c r="H345" s="133">
        <v>45861</v>
      </c>
      <c r="I345" s="49">
        <v>0</v>
      </c>
      <c r="M345" s="49">
        <v>0</v>
      </c>
    </row>
    <row r="346" spans="1:13">
      <c r="A346" s="2" t="s">
        <v>128</v>
      </c>
      <c r="B346" s="2">
        <v>1710</v>
      </c>
      <c r="C346" s="50">
        <v>1</v>
      </c>
      <c r="D346" s="53" t="s">
        <v>109</v>
      </c>
      <c r="E346" s="53" t="s">
        <v>110</v>
      </c>
      <c r="F346" s="132">
        <v>110000411108</v>
      </c>
      <c r="G346" s="133" t="s">
        <v>225</v>
      </c>
      <c r="H346" s="133">
        <v>45862</v>
      </c>
      <c r="I346" s="49">
        <v>0</v>
      </c>
      <c r="M346" s="49">
        <v>0</v>
      </c>
    </row>
    <row r="347" spans="1:13">
      <c r="A347" s="2" t="s">
        <v>128</v>
      </c>
      <c r="B347" s="2">
        <v>1710</v>
      </c>
      <c r="C347" s="50">
        <v>1</v>
      </c>
      <c r="D347" s="53" t="s">
        <v>109</v>
      </c>
      <c r="E347" s="53" t="s">
        <v>110</v>
      </c>
      <c r="F347" s="132">
        <v>110000411108</v>
      </c>
      <c r="G347" s="133" t="s">
        <v>225</v>
      </c>
      <c r="H347" s="133">
        <v>45863</v>
      </c>
      <c r="I347" s="49">
        <v>0</v>
      </c>
      <c r="M347" s="49">
        <v>0</v>
      </c>
    </row>
    <row r="348" spans="1:13">
      <c r="A348" s="2" t="s">
        <v>128</v>
      </c>
      <c r="B348" s="2">
        <v>1710</v>
      </c>
      <c r="C348" s="50">
        <v>1</v>
      </c>
      <c r="D348" s="53" t="s">
        <v>109</v>
      </c>
      <c r="E348" s="53" t="s">
        <v>110</v>
      </c>
      <c r="F348" s="132">
        <v>110000411108</v>
      </c>
      <c r="G348" s="133" t="s">
        <v>225</v>
      </c>
      <c r="H348" s="133">
        <v>45864</v>
      </c>
      <c r="I348" s="49">
        <v>21.23</v>
      </c>
      <c r="J348" s="49">
        <v>0</v>
      </c>
      <c r="K348" s="49">
        <v>314.67399999999998</v>
      </c>
      <c r="L348" s="49">
        <v>0.106</v>
      </c>
      <c r="M348" s="49">
        <v>5.9273270000000002E-4</v>
      </c>
    </row>
    <row r="349" spans="1:13">
      <c r="A349" s="2" t="s">
        <v>128</v>
      </c>
      <c r="B349" s="2">
        <v>1710</v>
      </c>
      <c r="C349" s="50">
        <v>1</v>
      </c>
      <c r="D349" s="53" t="s">
        <v>109</v>
      </c>
      <c r="E349" s="53" t="s">
        <v>110</v>
      </c>
      <c r="F349" s="132">
        <v>110000411108</v>
      </c>
      <c r="G349" s="133" t="s">
        <v>225</v>
      </c>
      <c r="H349" s="133">
        <v>45865</v>
      </c>
      <c r="I349" s="49">
        <v>24</v>
      </c>
      <c r="J349" s="49">
        <v>4.8090000000000002</v>
      </c>
      <c r="K349" s="49">
        <v>3956.8</v>
      </c>
      <c r="L349" s="49">
        <v>3.8130000000000002</v>
      </c>
      <c r="M349" s="49">
        <v>3.0526617699999998E-2</v>
      </c>
    </row>
    <row r="350" spans="1:13">
      <c r="A350" s="2" t="s">
        <v>128</v>
      </c>
      <c r="B350" s="2">
        <v>1710</v>
      </c>
      <c r="C350" s="50">
        <v>1</v>
      </c>
      <c r="D350" s="53" t="s">
        <v>109</v>
      </c>
      <c r="E350" s="53" t="s">
        <v>110</v>
      </c>
      <c r="F350" s="132">
        <v>110000411108</v>
      </c>
      <c r="G350" s="133" t="s">
        <v>225</v>
      </c>
      <c r="H350" s="133">
        <v>45866</v>
      </c>
      <c r="I350" s="49">
        <v>24</v>
      </c>
      <c r="J350" s="49">
        <v>7.4290000000000003</v>
      </c>
      <c r="K350" s="49">
        <v>5744.1</v>
      </c>
      <c r="L350" s="49">
        <v>3.9969999999999999</v>
      </c>
      <c r="M350" s="49">
        <v>4.6689504000000014E-2</v>
      </c>
    </row>
    <row r="351" spans="1:13">
      <c r="A351" s="2" t="s">
        <v>128</v>
      </c>
      <c r="B351" s="2">
        <v>1710</v>
      </c>
      <c r="C351" s="50">
        <v>1</v>
      </c>
      <c r="D351" s="53" t="s">
        <v>109</v>
      </c>
      <c r="E351" s="53" t="s">
        <v>110</v>
      </c>
      <c r="F351" s="132">
        <v>110000411108</v>
      </c>
      <c r="G351" s="133" t="s">
        <v>225</v>
      </c>
      <c r="H351" s="133">
        <v>45867</v>
      </c>
      <c r="I351" s="49">
        <v>24</v>
      </c>
      <c r="J351" s="49">
        <v>8.06</v>
      </c>
      <c r="K351" s="49">
        <v>6234.5</v>
      </c>
      <c r="L351" s="49">
        <v>4.5890000000000004</v>
      </c>
      <c r="M351" s="49">
        <v>5.1604100999999986E-2</v>
      </c>
    </row>
    <row r="352" spans="1:13">
      <c r="A352" s="2" t="s">
        <v>128</v>
      </c>
      <c r="B352" s="2">
        <v>1710</v>
      </c>
      <c r="C352" s="50">
        <v>1</v>
      </c>
      <c r="D352" s="53" t="s">
        <v>109</v>
      </c>
      <c r="E352" s="53" t="s">
        <v>110</v>
      </c>
      <c r="F352" s="132">
        <v>110000411108</v>
      </c>
      <c r="G352" s="133" t="s">
        <v>225</v>
      </c>
      <c r="H352" s="133">
        <v>45868</v>
      </c>
      <c r="I352" s="49">
        <v>24</v>
      </c>
      <c r="J352" s="49">
        <v>8.5030000000000001</v>
      </c>
      <c r="K352" s="49">
        <v>6620.6</v>
      </c>
      <c r="L352" s="49">
        <v>5.0789999999999997</v>
      </c>
      <c r="M352" s="49">
        <v>5.4050330000000008E-2</v>
      </c>
    </row>
    <row r="353" spans="1:13">
      <c r="A353" s="2" t="s">
        <v>128</v>
      </c>
      <c r="B353" s="2">
        <v>1710</v>
      </c>
      <c r="C353" s="50">
        <v>1</v>
      </c>
      <c r="D353" s="53" t="s">
        <v>109</v>
      </c>
      <c r="E353" s="53" t="s">
        <v>110</v>
      </c>
      <c r="F353" s="132">
        <v>110000411108</v>
      </c>
      <c r="G353" s="133" t="s">
        <v>225</v>
      </c>
      <c r="H353" s="133">
        <v>45869</v>
      </c>
      <c r="I353" s="49">
        <v>24</v>
      </c>
      <c r="J353" s="49">
        <v>8.5009999999999994</v>
      </c>
      <c r="K353" s="49">
        <v>6525.1</v>
      </c>
      <c r="L353" s="49">
        <v>4.8920000000000003</v>
      </c>
      <c r="M353" s="49">
        <v>5.3552908999999989E-2</v>
      </c>
    </row>
    <row r="354" spans="1:13">
      <c r="A354" s="2" t="s">
        <v>128</v>
      </c>
      <c r="B354" s="2">
        <v>1710</v>
      </c>
      <c r="C354" s="50">
        <v>1</v>
      </c>
      <c r="D354" s="53" t="s">
        <v>109</v>
      </c>
      <c r="E354" s="53" t="s">
        <v>110</v>
      </c>
      <c r="F354" s="132">
        <v>110000411108</v>
      </c>
      <c r="G354" s="133" t="s">
        <v>225</v>
      </c>
      <c r="H354" s="133">
        <v>45870</v>
      </c>
      <c r="I354" s="49">
        <v>24</v>
      </c>
      <c r="J354" s="49">
        <v>8.3320000000000007</v>
      </c>
      <c r="K354" s="49">
        <v>6511.5</v>
      </c>
      <c r="L354" s="49">
        <v>4.7990000000000004</v>
      </c>
      <c r="M354" s="49">
        <v>4.7223121999999985E-2</v>
      </c>
    </row>
    <row r="355" spans="1:13">
      <c r="A355" s="2" t="s">
        <v>128</v>
      </c>
      <c r="B355" s="2">
        <v>1710</v>
      </c>
      <c r="C355" s="50">
        <v>1</v>
      </c>
      <c r="D355" s="53" t="s">
        <v>109</v>
      </c>
      <c r="E355" s="53" t="s">
        <v>110</v>
      </c>
      <c r="F355" s="132">
        <v>110000411108</v>
      </c>
      <c r="G355" s="133" t="s">
        <v>225</v>
      </c>
      <c r="H355" s="133">
        <v>45871</v>
      </c>
      <c r="I355" s="49">
        <v>24</v>
      </c>
      <c r="J355" s="49">
        <v>8.25</v>
      </c>
      <c r="K355" s="49">
        <v>6414.6</v>
      </c>
      <c r="L355" s="49">
        <v>4.7350000000000003</v>
      </c>
      <c r="M355" s="49">
        <v>5.3106746999999996E-2</v>
      </c>
    </row>
    <row r="356" spans="1:13">
      <c r="A356" s="2" t="s">
        <v>128</v>
      </c>
      <c r="B356" s="2">
        <v>1710</v>
      </c>
      <c r="C356" s="50">
        <v>1</v>
      </c>
      <c r="D356" s="53" t="s">
        <v>109</v>
      </c>
      <c r="E356" s="53" t="s">
        <v>110</v>
      </c>
      <c r="F356" s="132">
        <v>110000411108</v>
      </c>
      <c r="G356" s="133" t="s">
        <v>225</v>
      </c>
      <c r="H356" s="133">
        <v>45872</v>
      </c>
      <c r="I356" s="49">
        <v>24</v>
      </c>
      <c r="J356" s="49">
        <v>8.2539999999999996</v>
      </c>
      <c r="K356" s="49">
        <v>6386</v>
      </c>
      <c r="L356" s="49">
        <v>4.7380000000000004</v>
      </c>
      <c r="M356" s="49">
        <v>5.2514340999999999E-2</v>
      </c>
    </row>
    <row r="357" spans="1:13">
      <c r="A357" s="2" t="s">
        <v>128</v>
      </c>
      <c r="B357" s="2">
        <v>1710</v>
      </c>
      <c r="C357" s="50">
        <v>1</v>
      </c>
      <c r="D357" s="53" t="s">
        <v>109</v>
      </c>
      <c r="E357" s="53" t="s">
        <v>110</v>
      </c>
      <c r="F357" s="132">
        <v>110000411108</v>
      </c>
      <c r="G357" s="133" t="s">
        <v>225</v>
      </c>
      <c r="H357" s="133">
        <v>45873</v>
      </c>
      <c r="I357" s="49">
        <v>24</v>
      </c>
      <c r="J357" s="49">
        <v>7.5049999999999999</v>
      </c>
      <c r="K357" s="49">
        <v>5842.6</v>
      </c>
      <c r="L357" s="49">
        <v>4.3280000000000003</v>
      </c>
      <c r="M357" s="49">
        <v>4.7646965999999992E-2</v>
      </c>
    </row>
    <row r="358" spans="1:13">
      <c r="A358" s="2" t="s">
        <v>128</v>
      </c>
      <c r="B358" s="2">
        <v>1710</v>
      </c>
      <c r="C358" s="50">
        <v>1</v>
      </c>
      <c r="D358" s="53" t="s">
        <v>109</v>
      </c>
      <c r="E358" s="53" t="s">
        <v>110</v>
      </c>
      <c r="F358" s="132">
        <v>110000411108</v>
      </c>
      <c r="G358" s="133" t="s">
        <v>225</v>
      </c>
      <c r="H358" s="133">
        <v>45874</v>
      </c>
      <c r="I358" s="49">
        <v>24</v>
      </c>
      <c r="J358" s="49">
        <v>8.2870000000000008</v>
      </c>
      <c r="K358" s="49">
        <v>6443.1</v>
      </c>
      <c r="L358" s="49">
        <v>4.8769999999999998</v>
      </c>
      <c r="M358" s="49">
        <v>5.2718936000000001E-2</v>
      </c>
    </row>
    <row r="359" spans="1:13">
      <c r="A359" s="2" t="s">
        <v>128</v>
      </c>
      <c r="B359" s="2">
        <v>1710</v>
      </c>
      <c r="C359" s="50">
        <v>1</v>
      </c>
      <c r="D359" s="53" t="s">
        <v>109</v>
      </c>
      <c r="E359" s="53" t="s">
        <v>110</v>
      </c>
      <c r="F359" s="132">
        <v>110000411108</v>
      </c>
      <c r="G359" s="133" t="s">
        <v>225</v>
      </c>
      <c r="H359" s="133">
        <v>45875</v>
      </c>
      <c r="I359" s="49">
        <v>24</v>
      </c>
      <c r="J359" s="49">
        <v>7.4320000000000004</v>
      </c>
      <c r="K359" s="49">
        <v>6236.9</v>
      </c>
      <c r="L359" s="49">
        <v>4.5449999999999999</v>
      </c>
      <c r="M359" s="49">
        <v>5.0445203000000001E-2</v>
      </c>
    </row>
    <row r="360" spans="1:13">
      <c r="A360" s="2" t="s">
        <v>128</v>
      </c>
      <c r="B360" s="2">
        <v>1710</v>
      </c>
      <c r="C360" s="50">
        <v>1</v>
      </c>
      <c r="D360" s="53" t="s">
        <v>109</v>
      </c>
      <c r="E360" s="53" t="s">
        <v>110</v>
      </c>
      <c r="F360" s="132">
        <v>110000411108</v>
      </c>
      <c r="G360" s="133" t="s">
        <v>225</v>
      </c>
      <c r="H360" s="133">
        <v>45876</v>
      </c>
      <c r="I360" s="49">
        <v>24</v>
      </c>
      <c r="J360" s="49">
        <v>7.1</v>
      </c>
      <c r="K360" s="49">
        <v>6468.4</v>
      </c>
      <c r="L360" s="49">
        <v>4.9550000000000001</v>
      </c>
      <c r="M360" s="49">
        <v>5.4318614000000008E-2</v>
      </c>
    </row>
    <row r="361" spans="1:13">
      <c r="A361" s="2" t="s">
        <v>128</v>
      </c>
      <c r="B361" s="2">
        <v>1710</v>
      </c>
      <c r="C361" s="50">
        <v>1</v>
      </c>
      <c r="D361" s="53" t="s">
        <v>109</v>
      </c>
      <c r="E361" s="53" t="s">
        <v>110</v>
      </c>
      <c r="F361" s="132">
        <v>110000411108</v>
      </c>
      <c r="G361" s="133" t="s">
        <v>225</v>
      </c>
      <c r="H361" s="133">
        <v>45877</v>
      </c>
      <c r="I361" s="49">
        <v>24</v>
      </c>
      <c r="J361" s="49">
        <v>7.74</v>
      </c>
      <c r="K361" s="49">
        <v>6571.8</v>
      </c>
      <c r="L361" s="49">
        <v>5.43</v>
      </c>
      <c r="M361" s="49">
        <v>5.5276366E-2</v>
      </c>
    </row>
    <row r="362" spans="1:13">
      <c r="A362" s="2" t="s">
        <v>128</v>
      </c>
      <c r="B362" s="2">
        <v>1710</v>
      </c>
      <c r="C362" s="50">
        <v>1</v>
      </c>
      <c r="D362" s="53" t="s">
        <v>109</v>
      </c>
      <c r="E362" s="53" t="s">
        <v>110</v>
      </c>
      <c r="F362" s="132">
        <v>110000411108</v>
      </c>
      <c r="G362" s="133" t="s">
        <v>225</v>
      </c>
      <c r="H362" s="133">
        <v>45878</v>
      </c>
      <c r="I362" s="49">
        <v>24</v>
      </c>
      <c r="J362" s="49">
        <v>8.5380000000000003</v>
      </c>
      <c r="K362" s="49">
        <v>6627.5</v>
      </c>
      <c r="L362" s="49">
        <v>5.37</v>
      </c>
      <c r="M362" s="49">
        <v>5.8272137000000002E-2</v>
      </c>
    </row>
    <row r="363" spans="1:13">
      <c r="A363" s="2" t="s">
        <v>128</v>
      </c>
      <c r="B363" s="2">
        <v>1710</v>
      </c>
      <c r="C363" s="50">
        <v>1</v>
      </c>
      <c r="D363" s="53" t="s">
        <v>109</v>
      </c>
      <c r="E363" s="53" t="s">
        <v>110</v>
      </c>
      <c r="F363" s="132">
        <v>110000411108</v>
      </c>
      <c r="G363" s="133" t="s">
        <v>225</v>
      </c>
      <c r="H363" s="133">
        <v>45879</v>
      </c>
      <c r="I363" s="49">
        <v>24</v>
      </c>
      <c r="J363" s="49">
        <v>8.5380000000000003</v>
      </c>
      <c r="K363" s="49">
        <v>6621.8</v>
      </c>
      <c r="L363" s="49">
        <v>5.5670000000000002</v>
      </c>
      <c r="M363" s="49">
        <v>5.7319811999999998E-2</v>
      </c>
    </row>
    <row r="364" spans="1:13">
      <c r="A364" s="2" t="s">
        <v>128</v>
      </c>
      <c r="B364" s="2">
        <v>1710</v>
      </c>
      <c r="C364" s="50">
        <v>1</v>
      </c>
      <c r="D364" s="53" t="s">
        <v>109</v>
      </c>
      <c r="E364" s="53" t="s">
        <v>110</v>
      </c>
      <c r="F364" s="132">
        <v>110000411108</v>
      </c>
      <c r="G364" s="133" t="s">
        <v>225</v>
      </c>
      <c r="H364" s="133">
        <v>45880</v>
      </c>
      <c r="I364" s="49">
        <v>24</v>
      </c>
      <c r="J364" s="49">
        <v>8.52</v>
      </c>
      <c r="K364" s="49">
        <v>6593.1</v>
      </c>
      <c r="L364" s="49">
        <v>5.6360000000000001</v>
      </c>
      <c r="M364" s="49">
        <v>5.0101906999999994E-2</v>
      </c>
    </row>
    <row r="365" spans="1:13">
      <c r="A365" s="2" t="s">
        <v>128</v>
      </c>
      <c r="B365" s="2">
        <v>1710</v>
      </c>
      <c r="C365" s="50">
        <v>1</v>
      </c>
      <c r="D365" s="53" t="s">
        <v>109</v>
      </c>
      <c r="E365" s="53" t="s">
        <v>110</v>
      </c>
      <c r="F365" s="132">
        <v>110000411108</v>
      </c>
      <c r="G365" s="133" t="s">
        <v>225</v>
      </c>
      <c r="H365" s="133">
        <v>45881</v>
      </c>
      <c r="I365" s="49">
        <v>24</v>
      </c>
      <c r="J365" s="49">
        <v>8.0359999999999996</v>
      </c>
      <c r="K365" s="49">
        <v>6435.6</v>
      </c>
      <c r="L365" s="49">
        <v>5.3959999999999999</v>
      </c>
      <c r="M365" s="49">
        <v>5.5162893999999997E-2</v>
      </c>
    </row>
    <row r="366" spans="1:13">
      <c r="A366" s="2" t="s">
        <v>128</v>
      </c>
      <c r="B366" s="2">
        <v>1710</v>
      </c>
      <c r="C366" s="50">
        <v>1</v>
      </c>
      <c r="D366" s="53" t="s">
        <v>109</v>
      </c>
      <c r="E366" s="53" t="s">
        <v>110</v>
      </c>
      <c r="F366" s="132">
        <v>110000411108</v>
      </c>
      <c r="G366" s="133" t="s">
        <v>225</v>
      </c>
      <c r="H366" s="133">
        <v>45882</v>
      </c>
      <c r="I366" s="49">
        <v>24</v>
      </c>
      <c r="J366" s="49">
        <v>7.8490000000000002</v>
      </c>
      <c r="K366" s="49">
        <v>6568.1</v>
      </c>
      <c r="L366" s="49">
        <v>5.5129999999999999</v>
      </c>
      <c r="M366" s="49">
        <v>5.6962004999999996E-2</v>
      </c>
    </row>
    <row r="367" spans="1:13">
      <c r="A367" s="2" t="s">
        <v>128</v>
      </c>
      <c r="B367" s="2">
        <v>1710</v>
      </c>
      <c r="C367" s="50">
        <v>1</v>
      </c>
      <c r="D367" s="53" t="s">
        <v>109</v>
      </c>
      <c r="E367" s="53" t="s">
        <v>110</v>
      </c>
      <c r="F367" s="132">
        <v>110000411108</v>
      </c>
      <c r="G367" s="133" t="s">
        <v>225</v>
      </c>
      <c r="H367" s="133">
        <v>45883</v>
      </c>
      <c r="I367" s="49">
        <v>24</v>
      </c>
      <c r="J367" s="49">
        <v>7.8250000000000002</v>
      </c>
      <c r="K367" s="49">
        <v>6553.9</v>
      </c>
      <c r="L367" s="49">
        <v>5.3730000000000002</v>
      </c>
      <c r="M367" s="49">
        <v>5.6785357000000002E-2</v>
      </c>
    </row>
    <row r="368" spans="1:13">
      <c r="A368" s="2" t="s">
        <v>128</v>
      </c>
      <c r="B368" s="2">
        <v>1710</v>
      </c>
      <c r="C368" s="50">
        <v>1</v>
      </c>
      <c r="D368" s="53" t="s">
        <v>109</v>
      </c>
      <c r="E368" s="53" t="s">
        <v>110</v>
      </c>
      <c r="F368" s="132">
        <v>110000411108</v>
      </c>
      <c r="G368" s="133" t="s">
        <v>225</v>
      </c>
      <c r="H368" s="133">
        <v>45884</v>
      </c>
      <c r="I368" s="49">
        <v>24</v>
      </c>
      <c r="J368" s="49">
        <v>7.8319999999999999</v>
      </c>
      <c r="K368" s="49">
        <v>6597</v>
      </c>
      <c r="L368" s="49">
        <v>5.2729999999999997</v>
      </c>
      <c r="M368" s="49">
        <v>5.7577663999999987E-2</v>
      </c>
    </row>
    <row r="369" spans="1:13">
      <c r="A369" s="2" t="s">
        <v>128</v>
      </c>
      <c r="B369" s="2">
        <v>1710</v>
      </c>
      <c r="C369" s="50">
        <v>1</v>
      </c>
      <c r="D369" s="53" t="s">
        <v>109</v>
      </c>
      <c r="E369" s="53" t="s">
        <v>110</v>
      </c>
      <c r="F369" s="132">
        <v>110000411108</v>
      </c>
      <c r="G369" s="133" t="s">
        <v>225</v>
      </c>
      <c r="H369" s="133">
        <v>45885</v>
      </c>
      <c r="I369" s="49">
        <v>24</v>
      </c>
      <c r="J369" s="49">
        <v>7.4939999999999998</v>
      </c>
      <c r="K369" s="49">
        <v>6248.9</v>
      </c>
      <c r="L369" s="49">
        <v>5.0979999999999999</v>
      </c>
      <c r="M369" s="49">
        <v>5.3285515999999998E-2</v>
      </c>
    </row>
    <row r="370" spans="1:13">
      <c r="A370" s="2" t="s">
        <v>128</v>
      </c>
      <c r="B370" s="2">
        <v>1710</v>
      </c>
      <c r="C370" s="50">
        <v>1</v>
      </c>
      <c r="D370" s="53" t="s">
        <v>109</v>
      </c>
      <c r="E370" s="53" t="s">
        <v>110</v>
      </c>
      <c r="F370" s="132">
        <v>110000411108</v>
      </c>
      <c r="G370" s="133" t="s">
        <v>225</v>
      </c>
      <c r="H370" s="133">
        <v>45886</v>
      </c>
      <c r="I370" s="49">
        <v>24</v>
      </c>
      <c r="J370" s="49">
        <v>7.7750000000000004</v>
      </c>
      <c r="K370" s="49">
        <v>6522.5</v>
      </c>
      <c r="L370" s="49">
        <v>5.38</v>
      </c>
      <c r="M370" s="49">
        <v>5.6335908000000004E-2</v>
      </c>
    </row>
    <row r="371" spans="1:13">
      <c r="A371" s="2" t="s">
        <v>128</v>
      </c>
      <c r="B371" s="2">
        <v>1710</v>
      </c>
      <c r="C371" s="50">
        <v>1</v>
      </c>
      <c r="D371" s="53" t="s">
        <v>109</v>
      </c>
      <c r="E371" s="53" t="s">
        <v>110</v>
      </c>
      <c r="F371" s="132">
        <v>110000411108</v>
      </c>
      <c r="G371" s="133" t="s">
        <v>225</v>
      </c>
      <c r="H371" s="133">
        <v>45887</v>
      </c>
      <c r="I371" s="49">
        <v>24</v>
      </c>
      <c r="J371" s="49">
        <v>8.3510000000000009</v>
      </c>
      <c r="K371" s="49">
        <v>6211.6</v>
      </c>
      <c r="L371" s="49">
        <v>4.8520000000000003</v>
      </c>
      <c r="M371" s="49">
        <v>5.2951190000000009E-2</v>
      </c>
    </row>
    <row r="372" spans="1:13">
      <c r="A372" s="2" t="s">
        <v>128</v>
      </c>
      <c r="B372" s="2">
        <v>1710</v>
      </c>
      <c r="C372" s="50">
        <v>1</v>
      </c>
      <c r="D372" s="53" t="s">
        <v>109</v>
      </c>
      <c r="E372" s="53" t="s">
        <v>110</v>
      </c>
      <c r="F372" s="132">
        <v>110000411108</v>
      </c>
      <c r="G372" s="133" t="s">
        <v>225</v>
      </c>
      <c r="H372" s="133">
        <v>45888</v>
      </c>
      <c r="I372" s="49">
        <v>24</v>
      </c>
      <c r="J372" s="49">
        <v>8.3330000000000002</v>
      </c>
      <c r="K372" s="49">
        <v>6440.1</v>
      </c>
      <c r="L372" s="49">
        <v>5.2960000000000003</v>
      </c>
      <c r="M372" s="49">
        <v>5.6465766999999993E-2</v>
      </c>
    </row>
    <row r="373" spans="1:13">
      <c r="A373" s="2" t="s">
        <v>128</v>
      </c>
      <c r="B373" s="2">
        <v>1710</v>
      </c>
      <c r="C373" s="50">
        <v>1</v>
      </c>
      <c r="D373" s="53" t="s">
        <v>109</v>
      </c>
      <c r="E373" s="53" t="s">
        <v>110</v>
      </c>
      <c r="F373" s="132">
        <v>110000411108</v>
      </c>
      <c r="G373" s="133" t="s">
        <v>225</v>
      </c>
      <c r="H373" s="133">
        <v>45889</v>
      </c>
      <c r="I373" s="49">
        <v>24</v>
      </c>
      <c r="J373" s="49">
        <v>8.6489999999999991</v>
      </c>
      <c r="K373" s="49">
        <v>6423.5</v>
      </c>
      <c r="L373" s="49">
        <v>5.1020000000000003</v>
      </c>
      <c r="M373" s="49">
        <v>5.4977797000000009E-2</v>
      </c>
    </row>
    <row r="374" spans="1:13">
      <c r="A374" s="2" t="s">
        <v>128</v>
      </c>
      <c r="B374" s="2">
        <v>1710</v>
      </c>
      <c r="C374" s="50">
        <v>1</v>
      </c>
      <c r="D374" s="53" t="s">
        <v>109</v>
      </c>
      <c r="E374" s="53" t="s">
        <v>110</v>
      </c>
      <c r="F374" s="132">
        <v>110000411108</v>
      </c>
      <c r="G374" s="133" t="s">
        <v>225</v>
      </c>
      <c r="H374" s="133">
        <v>45890</v>
      </c>
      <c r="I374" s="49">
        <v>24</v>
      </c>
      <c r="J374" s="49">
        <v>7.8780000000000001</v>
      </c>
      <c r="K374" s="49">
        <v>6450.3</v>
      </c>
      <c r="L374" s="49">
        <v>4.9569999999999999</v>
      </c>
      <c r="M374" s="49">
        <v>5.6159318999999999E-2</v>
      </c>
    </row>
    <row r="375" spans="1:13">
      <c r="A375" s="2" t="s">
        <v>128</v>
      </c>
      <c r="B375" s="2">
        <v>1710</v>
      </c>
      <c r="C375" s="50">
        <v>1</v>
      </c>
      <c r="D375" s="53" t="s">
        <v>109</v>
      </c>
      <c r="E375" s="53" t="s">
        <v>110</v>
      </c>
      <c r="F375" s="132">
        <v>110000411108</v>
      </c>
      <c r="G375" s="133" t="s">
        <v>225</v>
      </c>
      <c r="H375" s="133">
        <v>45891</v>
      </c>
      <c r="I375" s="49">
        <v>24</v>
      </c>
      <c r="J375" s="49">
        <v>8.3209999999999997</v>
      </c>
      <c r="K375" s="49">
        <v>6457</v>
      </c>
      <c r="L375" s="49">
        <v>5.0540000000000003</v>
      </c>
      <c r="M375" s="49">
        <v>2.7844615999999996E-2</v>
      </c>
    </row>
    <row r="376" spans="1:13">
      <c r="A376" s="2" t="s">
        <v>128</v>
      </c>
      <c r="B376" s="2">
        <v>1710</v>
      </c>
      <c r="C376" s="50">
        <v>1</v>
      </c>
      <c r="D376" s="53" t="s">
        <v>109</v>
      </c>
      <c r="E376" s="53" t="s">
        <v>110</v>
      </c>
      <c r="F376" s="132">
        <v>110000411108</v>
      </c>
      <c r="G376" s="133" t="s">
        <v>225</v>
      </c>
      <c r="H376" s="133">
        <v>45892</v>
      </c>
      <c r="I376" s="49">
        <v>24</v>
      </c>
      <c r="J376" s="49">
        <v>8.2949999999999999</v>
      </c>
      <c r="K376" s="49">
        <v>6412.3</v>
      </c>
      <c r="L376" s="49">
        <v>4.9610000000000003</v>
      </c>
      <c r="M376" s="49">
        <v>5.570108700000001E-2</v>
      </c>
    </row>
    <row r="377" spans="1:13">
      <c r="A377" s="2" t="s">
        <v>128</v>
      </c>
      <c r="B377" s="2">
        <v>1710</v>
      </c>
      <c r="C377" s="50">
        <v>1</v>
      </c>
      <c r="D377" s="53" t="s">
        <v>109</v>
      </c>
      <c r="E377" s="53" t="s">
        <v>110</v>
      </c>
      <c r="F377" s="132">
        <v>110000411108</v>
      </c>
      <c r="G377" s="133" t="s">
        <v>225</v>
      </c>
      <c r="H377" s="133">
        <v>45893</v>
      </c>
      <c r="I377" s="49">
        <v>24</v>
      </c>
      <c r="J377" s="49">
        <v>8.3780000000000001</v>
      </c>
      <c r="K377" s="49">
        <v>6423.7</v>
      </c>
      <c r="L377" s="49">
        <v>4.9649999999999999</v>
      </c>
      <c r="M377" s="49">
        <v>5.5705725000000005E-2</v>
      </c>
    </row>
    <row r="378" spans="1:13">
      <c r="A378" s="2" t="s">
        <v>128</v>
      </c>
      <c r="B378" s="2">
        <v>1710</v>
      </c>
      <c r="C378" s="50">
        <v>1</v>
      </c>
      <c r="D378" s="53" t="s">
        <v>109</v>
      </c>
      <c r="E378" s="53" t="s">
        <v>110</v>
      </c>
      <c r="F378" s="132">
        <v>110000411108</v>
      </c>
      <c r="G378" s="133" t="s">
        <v>225</v>
      </c>
      <c r="H378" s="133">
        <v>45894</v>
      </c>
      <c r="I378" s="49">
        <v>24</v>
      </c>
      <c r="J378" s="49">
        <v>8.5709999999999997</v>
      </c>
      <c r="K378" s="49">
        <v>6326.1</v>
      </c>
      <c r="L378" s="49">
        <v>4.7279999999999998</v>
      </c>
      <c r="M378" s="49">
        <v>5.5622822999999995E-2</v>
      </c>
    </row>
    <row r="379" spans="1:13">
      <c r="A379" s="2" t="s">
        <v>128</v>
      </c>
      <c r="B379" s="2">
        <v>1710</v>
      </c>
      <c r="C379" s="50">
        <v>1</v>
      </c>
      <c r="D379" s="53" t="s">
        <v>109</v>
      </c>
      <c r="E379" s="53" t="s">
        <v>110</v>
      </c>
      <c r="F379" s="132">
        <v>110000411108</v>
      </c>
      <c r="G379" s="133" t="s">
        <v>225</v>
      </c>
      <c r="H379" s="133">
        <v>45895</v>
      </c>
      <c r="I379" s="49">
        <v>24</v>
      </c>
      <c r="J379" s="49">
        <v>6.3520000000000003</v>
      </c>
      <c r="K379" s="49">
        <v>4565.6000000000004</v>
      </c>
      <c r="L379" s="49">
        <v>3.1080000000000001</v>
      </c>
      <c r="M379" s="49">
        <v>3.8405557000000007E-2</v>
      </c>
    </row>
    <row r="380" spans="1:13">
      <c r="A380" s="2" t="s">
        <v>128</v>
      </c>
      <c r="B380" s="2">
        <v>1710</v>
      </c>
      <c r="C380" s="50">
        <v>1</v>
      </c>
      <c r="D380" s="53" t="s">
        <v>109</v>
      </c>
      <c r="E380" s="53" t="s">
        <v>110</v>
      </c>
      <c r="F380" s="132">
        <v>110000411108</v>
      </c>
      <c r="G380" s="133" t="s">
        <v>225</v>
      </c>
      <c r="H380" s="133">
        <v>45896</v>
      </c>
      <c r="I380" s="49">
        <v>24</v>
      </c>
      <c r="J380" s="49">
        <v>5.4610000000000003</v>
      </c>
      <c r="K380" s="49">
        <v>4175</v>
      </c>
      <c r="L380" s="49">
        <v>2.766</v>
      </c>
      <c r="M380" s="49">
        <v>3.6292394999999998E-2</v>
      </c>
    </row>
    <row r="381" spans="1:13">
      <c r="A381" s="2" t="s">
        <v>128</v>
      </c>
      <c r="B381" s="2">
        <v>1710</v>
      </c>
      <c r="C381" s="50">
        <v>1</v>
      </c>
      <c r="D381" s="53" t="s">
        <v>109</v>
      </c>
      <c r="E381" s="53" t="s">
        <v>110</v>
      </c>
      <c r="F381" s="132">
        <v>110000411108</v>
      </c>
      <c r="G381" s="133" t="s">
        <v>225</v>
      </c>
      <c r="H381" s="133">
        <v>45897</v>
      </c>
      <c r="I381" s="49">
        <v>24</v>
      </c>
      <c r="J381" s="49">
        <v>5.5979999999999999</v>
      </c>
      <c r="K381" s="49">
        <v>4327.2</v>
      </c>
      <c r="L381" s="49">
        <v>2.9660000000000002</v>
      </c>
      <c r="M381" s="49">
        <v>3.6363731999999996E-2</v>
      </c>
    </row>
    <row r="382" spans="1:13">
      <c r="A382" s="2" t="s">
        <v>128</v>
      </c>
      <c r="B382" s="2">
        <v>1710</v>
      </c>
      <c r="C382" s="50">
        <v>1</v>
      </c>
      <c r="D382" s="53" t="s">
        <v>109</v>
      </c>
      <c r="E382" s="53" t="s">
        <v>110</v>
      </c>
      <c r="F382" s="132">
        <v>110000411108</v>
      </c>
      <c r="G382" s="133" t="s">
        <v>225</v>
      </c>
      <c r="H382" s="133">
        <v>45898</v>
      </c>
      <c r="I382" s="49">
        <v>24</v>
      </c>
      <c r="J382" s="49">
        <v>5.5739999999999998</v>
      </c>
      <c r="K382" s="49">
        <v>4340.7</v>
      </c>
      <c r="L382" s="49">
        <v>2.88</v>
      </c>
      <c r="M382" s="49">
        <v>3.7455119999999995E-2</v>
      </c>
    </row>
    <row r="383" spans="1:13">
      <c r="A383" s="2" t="s">
        <v>128</v>
      </c>
      <c r="B383" s="2">
        <v>1710</v>
      </c>
      <c r="C383" s="50">
        <v>1</v>
      </c>
      <c r="D383" s="53" t="s">
        <v>109</v>
      </c>
      <c r="E383" s="53" t="s">
        <v>110</v>
      </c>
      <c r="F383" s="132">
        <v>110000411108</v>
      </c>
      <c r="G383" s="133" t="s">
        <v>225</v>
      </c>
      <c r="H383" s="133">
        <v>45899</v>
      </c>
      <c r="I383" s="49">
        <v>24</v>
      </c>
      <c r="J383" s="49">
        <v>5.5679999999999996</v>
      </c>
      <c r="K383" s="49">
        <v>4355.6000000000004</v>
      </c>
      <c r="L383" s="49">
        <v>2.923</v>
      </c>
      <c r="M383" s="49">
        <v>3.7392595000000001E-2</v>
      </c>
    </row>
    <row r="384" spans="1:13">
      <c r="A384" s="2" t="s">
        <v>128</v>
      </c>
      <c r="B384" s="2">
        <v>1710</v>
      </c>
      <c r="C384" s="50">
        <v>1</v>
      </c>
      <c r="D384" s="53" t="s">
        <v>109</v>
      </c>
      <c r="E384" s="53" t="s">
        <v>110</v>
      </c>
      <c r="F384" s="132">
        <v>110000411108</v>
      </c>
      <c r="G384" s="133" t="s">
        <v>225</v>
      </c>
      <c r="H384" s="133">
        <v>45900</v>
      </c>
      <c r="I384" s="49">
        <v>24</v>
      </c>
      <c r="J384" s="49">
        <v>5.492</v>
      </c>
      <c r="K384" s="49">
        <v>4374.7</v>
      </c>
      <c r="L384" s="49">
        <v>2.9550000000000001</v>
      </c>
      <c r="M384" s="49">
        <v>3.6862748000000001E-2</v>
      </c>
    </row>
    <row r="385" spans="1:13">
      <c r="A385" s="2" t="s">
        <v>128</v>
      </c>
      <c r="B385" s="2">
        <v>1710</v>
      </c>
      <c r="C385" s="50">
        <v>1</v>
      </c>
      <c r="D385" s="53" t="s">
        <v>109</v>
      </c>
      <c r="E385" s="53" t="s">
        <v>110</v>
      </c>
      <c r="F385" s="132">
        <v>110000411108</v>
      </c>
      <c r="G385" s="133" t="s">
        <v>225</v>
      </c>
      <c r="H385" s="133">
        <v>45901</v>
      </c>
      <c r="I385" s="49">
        <v>24</v>
      </c>
      <c r="J385" s="49">
        <v>5.4930000000000003</v>
      </c>
      <c r="K385" s="49">
        <v>4372.6000000000004</v>
      </c>
      <c r="L385" s="49">
        <v>3.02</v>
      </c>
      <c r="M385" s="49">
        <v>3.8293708999999995E-2</v>
      </c>
    </row>
    <row r="386" spans="1:13">
      <c r="A386" s="2" t="s">
        <v>128</v>
      </c>
      <c r="B386" s="2">
        <v>1710</v>
      </c>
      <c r="C386" s="50">
        <v>1</v>
      </c>
      <c r="D386" s="53" t="s">
        <v>109</v>
      </c>
      <c r="E386" s="53" t="s">
        <v>110</v>
      </c>
      <c r="F386" s="132">
        <v>110000411108</v>
      </c>
      <c r="G386" s="133" t="s">
        <v>225</v>
      </c>
      <c r="H386" s="133">
        <v>45902</v>
      </c>
      <c r="I386" s="49">
        <v>24</v>
      </c>
      <c r="J386" s="49">
        <v>5.6849999999999996</v>
      </c>
      <c r="K386" s="49">
        <v>4465.3</v>
      </c>
      <c r="L386" s="49">
        <v>3.109</v>
      </c>
      <c r="M386" s="49">
        <v>3.8319843999999992E-2</v>
      </c>
    </row>
    <row r="387" spans="1:13">
      <c r="A387" s="2" t="s">
        <v>128</v>
      </c>
      <c r="B387" s="2">
        <v>1710</v>
      </c>
      <c r="C387" s="50">
        <v>1</v>
      </c>
      <c r="D387" s="53" t="s">
        <v>109</v>
      </c>
      <c r="E387" s="53" t="s">
        <v>110</v>
      </c>
      <c r="F387" s="132">
        <v>110000411108</v>
      </c>
      <c r="G387" s="133" t="s">
        <v>225</v>
      </c>
      <c r="H387" s="133">
        <v>45903</v>
      </c>
      <c r="I387" s="49">
        <v>24</v>
      </c>
      <c r="J387" s="49">
        <v>5.1539999999999999</v>
      </c>
      <c r="K387" s="49">
        <v>4473.3999999999996</v>
      </c>
      <c r="L387" s="49">
        <v>2.93</v>
      </c>
      <c r="M387" s="49">
        <v>3.8668794999999999E-2</v>
      </c>
    </row>
    <row r="388" spans="1:13">
      <c r="A388" s="2" t="s">
        <v>128</v>
      </c>
      <c r="B388" s="2">
        <v>1710</v>
      </c>
      <c r="C388" s="50">
        <v>1</v>
      </c>
      <c r="D388" s="53" t="s">
        <v>109</v>
      </c>
      <c r="E388" s="53" t="s">
        <v>110</v>
      </c>
      <c r="F388" s="132">
        <v>110000411108</v>
      </c>
      <c r="G388" s="133" t="s">
        <v>225</v>
      </c>
      <c r="H388" s="133">
        <v>45904</v>
      </c>
      <c r="I388" s="49">
        <v>24</v>
      </c>
      <c r="J388" s="49">
        <v>4.7839999999999998</v>
      </c>
      <c r="K388" s="49">
        <v>4351.5</v>
      </c>
      <c r="L388" s="49">
        <v>2.8650000000000002</v>
      </c>
      <c r="M388" s="49">
        <v>3.4277553999999988E-2</v>
      </c>
    </row>
    <row r="389" spans="1:13">
      <c r="A389" s="2" t="s">
        <v>128</v>
      </c>
      <c r="B389" s="2">
        <v>1710</v>
      </c>
      <c r="C389" s="50">
        <v>1</v>
      </c>
      <c r="D389" s="53" t="s">
        <v>109</v>
      </c>
      <c r="E389" s="53" t="s">
        <v>110</v>
      </c>
      <c r="F389" s="132">
        <v>110000411108</v>
      </c>
      <c r="G389" s="133" t="s">
        <v>225</v>
      </c>
      <c r="H389" s="133">
        <v>45905</v>
      </c>
      <c r="I389" s="49">
        <v>24</v>
      </c>
      <c r="J389" s="49">
        <v>5.0510000000000002</v>
      </c>
      <c r="K389" s="49">
        <v>4270.7</v>
      </c>
      <c r="L389" s="49">
        <v>2.9129999999999998</v>
      </c>
      <c r="M389" s="49">
        <v>2.9706058999999996E-2</v>
      </c>
    </row>
    <row r="390" spans="1:13">
      <c r="A390" s="2" t="s">
        <v>128</v>
      </c>
      <c r="B390" s="2">
        <v>1710</v>
      </c>
      <c r="C390" s="50">
        <v>1</v>
      </c>
      <c r="D390" s="53" t="s">
        <v>109</v>
      </c>
      <c r="E390" s="53" t="s">
        <v>110</v>
      </c>
      <c r="F390" s="132">
        <v>110000411108</v>
      </c>
      <c r="G390" s="133" t="s">
        <v>225</v>
      </c>
      <c r="H390" s="133">
        <v>45906</v>
      </c>
      <c r="I390" s="49">
        <v>24</v>
      </c>
      <c r="J390" s="49">
        <v>5.1920000000000002</v>
      </c>
      <c r="K390" s="49">
        <v>4276.8999999999996</v>
      </c>
      <c r="L390" s="49">
        <v>2.8170000000000002</v>
      </c>
      <c r="M390" s="49">
        <v>3.1413068999999995E-2</v>
      </c>
    </row>
    <row r="391" spans="1:13">
      <c r="A391" s="2" t="s">
        <v>128</v>
      </c>
      <c r="B391" s="2">
        <v>1710</v>
      </c>
      <c r="C391" s="50">
        <v>1</v>
      </c>
      <c r="D391" s="53" t="s">
        <v>109</v>
      </c>
      <c r="E391" s="53" t="s">
        <v>110</v>
      </c>
      <c r="F391" s="132">
        <v>110000411108</v>
      </c>
      <c r="G391" s="133" t="s">
        <v>225</v>
      </c>
      <c r="H391" s="133">
        <v>45907</v>
      </c>
      <c r="I391" s="49">
        <v>24</v>
      </c>
      <c r="J391" s="49">
        <v>5.1219999999999999</v>
      </c>
      <c r="K391" s="49">
        <v>4294.1000000000004</v>
      </c>
      <c r="L391" s="49">
        <v>2.806</v>
      </c>
      <c r="M391" s="49">
        <v>3.7324013999999996E-2</v>
      </c>
    </row>
    <row r="392" spans="1:13">
      <c r="A392" s="2" t="s">
        <v>128</v>
      </c>
      <c r="B392" s="2">
        <v>1710</v>
      </c>
      <c r="C392" s="50">
        <v>1</v>
      </c>
      <c r="D392" s="53" t="s">
        <v>109</v>
      </c>
      <c r="E392" s="53" t="s">
        <v>110</v>
      </c>
      <c r="F392" s="132">
        <v>110000411108</v>
      </c>
      <c r="G392" s="133" t="s">
        <v>225</v>
      </c>
      <c r="H392" s="133">
        <v>45908</v>
      </c>
      <c r="I392" s="49">
        <v>24</v>
      </c>
      <c r="J392" s="49">
        <v>5.3710000000000004</v>
      </c>
      <c r="K392" s="49">
        <v>4377.3999999999996</v>
      </c>
      <c r="L392" s="49">
        <v>2.8149999999999999</v>
      </c>
      <c r="M392" s="49">
        <v>3.7099715000000005E-2</v>
      </c>
    </row>
    <row r="393" spans="1:13">
      <c r="A393" s="2" t="s">
        <v>128</v>
      </c>
      <c r="B393" s="2">
        <v>1710</v>
      </c>
      <c r="C393" s="50">
        <v>1</v>
      </c>
      <c r="D393" s="53" t="s">
        <v>109</v>
      </c>
      <c r="E393" s="53" t="s">
        <v>110</v>
      </c>
      <c r="F393" s="132">
        <v>110000411108</v>
      </c>
      <c r="G393" s="133" t="s">
        <v>225</v>
      </c>
      <c r="H393" s="133">
        <v>45909</v>
      </c>
      <c r="I393" s="49">
        <v>24</v>
      </c>
      <c r="J393" s="49">
        <v>6.6130000000000004</v>
      </c>
      <c r="K393" s="49">
        <v>5551.1</v>
      </c>
      <c r="L393" s="49">
        <v>3.92</v>
      </c>
      <c r="M393" s="49">
        <v>4.8998104000000001E-2</v>
      </c>
    </row>
    <row r="394" spans="1:13">
      <c r="A394" s="2" t="s">
        <v>128</v>
      </c>
      <c r="B394" s="2">
        <v>1710</v>
      </c>
      <c r="C394" s="50">
        <v>1</v>
      </c>
      <c r="D394" s="53" t="s">
        <v>109</v>
      </c>
      <c r="E394" s="53" t="s">
        <v>110</v>
      </c>
      <c r="F394" s="132">
        <v>110000411108</v>
      </c>
      <c r="G394" s="133" t="s">
        <v>225</v>
      </c>
      <c r="H394" s="133">
        <v>45910</v>
      </c>
      <c r="I394" s="49">
        <v>24</v>
      </c>
      <c r="J394" s="49">
        <v>6.9960000000000004</v>
      </c>
      <c r="K394" s="49">
        <v>5859.4</v>
      </c>
      <c r="L394" s="49">
        <v>4.45</v>
      </c>
      <c r="M394" s="49">
        <v>5.0329314999999999E-2</v>
      </c>
    </row>
    <row r="395" spans="1:13">
      <c r="A395" s="2" t="s">
        <v>128</v>
      </c>
      <c r="B395" s="2">
        <v>1710</v>
      </c>
      <c r="C395" s="50">
        <v>1</v>
      </c>
      <c r="D395" s="53" t="s">
        <v>109</v>
      </c>
      <c r="E395" s="53" t="s">
        <v>110</v>
      </c>
      <c r="F395" s="132">
        <v>110000411108</v>
      </c>
      <c r="G395" s="133" t="s">
        <v>225</v>
      </c>
      <c r="H395" s="133">
        <v>45911</v>
      </c>
      <c r="I395" s="49">
        <v>24</v>
      </c>
      <c r="J395" s="49">
        <v>7.3280000000000003</v>
      </c>
      <c r="K395" s="49">
        <v>5897.3</v>
      </c>
      <c r="L395" s="49">
        <v>4.4329999999999998</v>
      </c>
      <c r="M395" s="49">
        <v>5.0684156000000001E-2</v>
      </c>
    </row>
    <row r="396" spans="1:13">
      <c r="A396" s="2" t="s">
        <v>128</v>
      </c>
      <c r="B396" s="2">
        <v>1710</v>
      </c>
      <c r="C396" s="50">
        <v>1</v>
      </c>
      <c r="D396" s="53" t="s">
        <v>109</v>
      </c>
      <c r="E396" s="53" t="s">
        <v>110</v>
      </c>
      <c r="F396" s="132">
        <v>110000411108</v>
      </c>
      <c r="G396" s="133" t="s">
        <v>225</v>
      </c>
      <c r="H396" s="133">
        <v>45912</v>
      </c>
      <c r="I396" s="49">
        <v>24</v>
      </c>
      <c r="J396" s="49">
        <v>7.2140000000000004</v>
      </c>
      <c r="K396" s="49">
        <v>5920</v>
      </c>
      <c r="L396" s="49">
        <v>4.5540000000000003</v>
      </c>
      <c r="M396" s="49">
        <v>5.0376131999999983E-2</v>
      </c>
    </row>
    <row r="397" spans="1:13">
      <c r="A397" s="2" t="s">
        <v>128</v>
      </c>
      <c r="B397" s="2">
        <v>1710</v>
      </c>
      <c r="C397" s="50">
        <v>1</v>
      </c>
      <c r="D397" s="53" t="s">
        <v>109</v>
      </c>
      <c r="E397" s="53" t="s">
        <v>110</v>
      </c>
      <c r="F397" s="132">
        <v>110000411108</v>
      </c>
      <c r="G397" s="133" t="s">
        <v>225</v>
      </c>
      <c r="H397" s="133">
        <v>45913</v>
      </c>
      <c r="I397" s="49">
        <v>24</v>
      </c>
      <c r="J397" s="49">
        <v>7.024</v>
      </c>
      <c r="K397" s="49">
        <v>5887.9</v>
      </c>
      <c r="L397" s="49">
        <v>4.5570000000000004</v>
      </c>
      <c r="M397" s="49">
        <v>5.1340741999999995E-2</v>
      </c>
    </row>
    <row r="398" spans="1:13">
      <c r="A398" s="2" t="s">
        <v>128</v>
      </c>
      <c r="B398" s="2">
        <v>1710</v>
      </c>
      <c r="C398" s="50">
        <v>1</v>
      </c>
      <c r="D398" s="53" t="s">
        <v>109</v>
      </c>
      <c r="E398" s="53" t="s">
        <v>110</v>
      </c>
      <c r="F398" s="132">
        <v>110000411108</v>
      </c>
      <c r="G398" s="133" t="s">
        <v>225</v>
      </c>
      <c r="H398" s="133">
        <v>45914</v>
      </c>
      <c r="I398" s="49">
        <v>24</v>
      </c>
      <c r="J398" s="49">
        <v>6.7190000000000003</v>
      </c>
      <c r="K398" s="49">
        <v>5525.6</v>
      </c>
      <c r="L398" s="49">
        <v>4.2389999999999999</v>
      </c>
      <c r="M398" s="49">
        <v>4.6403107000000013E-2</v>
      </c>
    </row>
    <row r="399" spans="1:13">
      <c r="A399" s="2" t="s">
        <v>128</v>
      </c>
      <c r="B399" s="2">
        <v>1710</v>
      </c>
      <c r="C399" s="50">
        <v>1</v>
      </c>
      <c r="D399" s="53" t="s">
        <v>109</v>
      </c>
      <c r="E399" s="53" t="s">
        <v>110</v>
      </c>
      <c r="F399" s="132">
        <v>110000411108</v>
      </c>
      <c r="G399" s="133" t="s">
        <v>225</v>
      </c>
      <c r="H399" s="133">
        <v>45915</v>
      </c>
      <c r="I399" s="49">
        <v>24</v>
      </c>
      <c r="J399" s="49">
        <v>7.22</v>
      </c>
      <c r="K399" s="49">
        <v>5949.9</v>
      </c>
      <c r="L399" s="49">
        <v>4.6890000000000001</v>
      </c>
      <c r="M399" s="49">
        <v>5.2022258000000016E-2</v>
      </c>
    </row>
    <row r="400" spans="1:13">
      <c r="A400" s="2" t="s">
        <v>128</v>
      </c>
      <c r="B400" s="2">
        <v>1710</v>
      </c>
      <c r="C400" s="50">
        <v>1</v>
      </c>
      <c r="D400" s="53" t="s">
        <v>109</v>
      </c>
      <c r="E400" s="53" t="s">
        <v>110</v>
      </c>
      <c r="F400" s="132">
        <v>110000411108</v>
      </c>
      <c r="G400" s="133" t="s">
        <v>225</v>
      </c>
      <c r="H400" s="133">
        <v>45916</v>
      </c>
      <c r="I400" s="49">
        <v>24</v>
      </c>
      <c r="J400" s="49">
        <v>7.1079999999999997</v>
      </c>
      <c r="K400" s="49">
        <v>5923.7</v>
      </c>
      <c r="L400" s="49">
        <v>4.4740000000000002</v>
      </c>
      <c r="M400" s="49">
        <v>5.1401418000000004E-2</v>
      </c>
    </row>
    <row r="401" spans="1:13">
      <c r="A401" s="2" t="s">
        <v>128</v>
      </c>
      <c r="B401" s="2">
        <v>1710</v>
      </c>
      <c r="C401" s="50">
        <v>1</v>
      </c>
      <c r="D401" s="53" t="s">
        <v>109</v>
      </c>
      <c r="E401" s="53" t="s">
        <v>110</v>
      </c>
      <c r="F401" s="132">
        <v>110000411108</v>
      </c>
      <c r="G401" s="133" t="s">
        <v>225</v>
      </c>
      <c r="H401" s="133">
        <v>45917</v>
      </c>
      <c r="I401" s="49">
        <v>24</v>
      </c>
      <c r="J401" s="49">
        <v>7.81</v>
      </c>
      <c r="K401" s="49">
        <v>5929.3</v>
      </c>
      <c r="L401" s="49">
        <v>4.5389999999999997</v>
      </c>
      <c r="M401" s="49">
        <v>5.0408967999999998E-2</v>
      </c>
    </row>
    <row r="402" spans="1:13">
      <c r="A402" s="2" t="s">
        <v>128</v>
      </c>
      <c r="B402" s="2">
        <v>1710</v>
      </c>
      <c r="C402" s="50">
        <v>1</v>
      </c>
      <c r="D402" s="53" t="s">
        <v>109</v>
      </c>
      <c r="E402" s="53" t="s">
        <v>110</v>
      </c>
      <c r="F402" s="132">
        <v>110000411108</v>
      </c>
      <c r="G402" s="133" t="s">
        <v>225</v>
      </c>
      <c r="H402" s="133">
        <v>45918</v>
      </c>
      <c r="I402" s="49">
        <v>24</v>
      </c>
      <c r="J402" s="49">
        <v>5.8209999999999997</v>
      </c>
      <c r="K402" s="49">
        <v>4174.8999999999996</v>
      </c>
      <c r="L402" s="49">
        <v>3.274</v>
      </c>
      <c r="M402" s="49">
        <v>2.9968096999999992E-2</v>
      </c>
    </row>
    <row r="403" spans="1:13">
      <c r="A403" s="2" t="s">
        <v>128</v>
      </c>
      <c r="B403" s="2">
        <v>1710</v>
      </c>
      <c r="C403" s="50">
        <v>1</v>
      </c>
      <c r="D403" s="53" t="s">
        <v>109</v>
      </c>
      <c r="E403" s="53" t="s">
        <v>110</v>
      </c>
      <c r="F403" s="132">
        <v>110000411108</v>
      </c>
      <c r="G403" s="133" t="s">
        <v>225</v>
      </c>
      <c r="H403" s="133">
        <v>45919</v>
      </c>
      <c r="I403" s="49">
        <v>24</v>
      </c>
      <c r="J403" s="49">
        <v>4.79</v>
      </c>
      <c r="K403" s="49">
        <v>3711.7</v>
      </c>
      <c r="L403" s="49">
        <v>3.4380000000000002</v>
      </c>
      <c r="M403" s="49">
        <v>3.1776343000000006E-2</v>
      </c>
    </row>
    <row r="404" spans="1:13">
      <c r="A404" s="2" t="s">
        <v>128</v>
      </c>
      <c r="B404" s="2">
        <v>1710</v>
      </c>
      <c r="C404" s="50">
        <v>1</v>
      </c>
      <c r="D404" s="53" t="s">
        <v>109</v>
      </c>
      <c r="E404" s="53" t="s">
        <v>110</v>
      </c>
      <c r="F404" s="132">
        <v>110000411108</v>
      </c>
      <c r="G404" s="133" t="s">
        <v>225</v>
      </c>
      <c r="H404" s="133">
        <v>45920</v>
      </c>
      <c r="I404" s="49">
        <v>24</v>
      </c>
      <c r="J404" s="49">
        <v>4.508</v>
      </c>
      <c r="K404" s="49">
        <v>3504.6</v>
      </c>
      <c r="L404" s="49">
        <v>4.1909999999999998</v>
      </c>
      <c r="M404" s="49">
        <v>3.0181573999999996E-2</v>
      </c>
    </row>
    <row r="405" spans="1:13">
      <c r="A405" s="2" t="s">
        <v>128</v>
      </c>
      <c r="B405" s="2">
        <v>1710</v>
      </c>
      <c r="C405" s="50">
        <v>1</v>
      </c>
      <c r="D405" s="53" t="s">
        <v>109</v>
      </c>
      <c r="E405" s="53" t="s">
        <v>110</v>
      </c>
      <c r="F405" s="132">
        <v>110000411108</v>
      </c>
      <c r="G405" s="133" t="s">
        <v>225</v>
      </c>
      <c r="H405" s="133">
        <v>45921</v>
      </c>
      <c r="I405" s="49">
        <v>24</v>
      </c>
      <c r="J405" s="49">
        <v>4.4889999999999999</v>
      </c>
      <c r="K405" s="49">
        <v>3491.6</v>
      </c>
      <c r="L405" s="49">
        <v>4.13</v>
      </c>
      <c r="M405" s="49">
        <v>3.0167029999999997E-2</v>
      </c>
    </row>
    <row r="406" spans="1:13">
      <c r="A406" s="2" t="s">
        <v>128</v>
      </c>
      <c r="B406" s="2">
        <v>1710</v>
      </c>
      <c r="C406" s="50">
        <v>1</v>
      </c>
      <c r="D406" s="53" t="s">
        <v>109</v>
      </c>
      <c r="E406" s="53" t="s">
        <v>110</v>
      </c>
      <c r="F406" s="132">
        <v>110000411108</v>
      </c>
      <c r="G406" s="133" t="s">
        <v>225</v>
      </c>
      <c r="H406" s="133">
        <v>45922</v>
      </c>
      <c r="I406" s="49">
        <v>24</v>
      </c>
      <c r="J406" s="49">
        <v>4.5670000000000002</v>
      </c>
      <c r="K406" s="49">
        <v>3500.4</v>
      </c>
      <c r="L406" s="49">
        <v>4.327</v>
      </c>
      <c r="M406" s="49">
        <v>3.0019979000000006E-2</v>
      </c>
    </row>
    <row r="407" spans="1:13">
      <c r="A407" s="2" t="s">
        <v>128</v>
      </c>
      <c r="B407" s="2">
        <v>1710</v>
      </c>
      <c r="C407" s="50">
        <v>1</v>
      </c>
      <c r="D407" s="53" t="s">
        <v>109</v>
      </c>
      <c r="E407" s="53" t="s">
        <v>110</v>
      </c>
      <c r="F407" s="132">
        <v>110000411108</v>
      </c>
      <c r="G407" s="133" t="s">
        <v>225</v>
      </c>
      <c r="H407" s="133">
        <v>45923</v>
      </c>
      <c r="I407" s="49">
        <v>24</v>
      </c>
      <c r="J407" s="49">
        <v>4.5339999999999998</v>
      </c>
      <c r="K407" s="49">
        <v>3507</v>
      </c>
      <c r="L407" s="49">
        <v>4.2309999999999999</v>
      </c>
      <c r="M407" s="49">
        <v>3.0202106999999992E-2</v>
      </c>
    </row>
    <row r="408" spans="1:13">
      <c r="A408" s="2" t="s">
        <v>128</v>
      </c>
      <c r="B408" s="2">
        <v>1710</v>
      </c>
      <c r="C408" s="50">
        <v>1</v>
      </c>
      <c r="D408" s="53" t="s">
        <v>109</v>
      </c>
      <c r="E408" s="53" t="s">
        <v>110</v>
      </c>
      <c r="F408" s="132">
        <v>110000411108</v>
      </c>
      <c r="G408" s="133" t="s">
        <v>225</v>
      </c>
      <c r="H408" s="133">
        <v>45924</v>
      </c>
      <c r="I408" s="49">
        <v>24</v>
      </c>
      <c r="J408" s="49">
        <v>4.5750000000000002</v>
      </c>
      <c r="K408" s="49">
        <v>3499.2</v>
      </c>
      <c r="L408" s="49">
        <v>4.181</v>
      </c>
      <c r="M408" s="49">
        <v>2.3640284000000004E-2</v>
      </c>
    </row>
    <row r="409" spans="1:13">
      <c r="A409" s="2" t="s">
        <v>128</v>
      </c>
      <c r="B409" s="2">
        <v>1710</v>
      </c>
      <c r="C409" s="50">
        <v>1</v>
      </c>
      <c r="D409" s="53" t="s">
        <v>109</v>
      </c>
      <c r="E409" s="53" t="s">
        <v>110</v>
      </c>
      <c r="F409" s="132">
        <v>110000411108</v>
      </c>
      <c r="G409" s="133" t="s">
        <v>225</v>
      </c>
      <c r="H409" s="133">
        <v>45925</v>
      </c>
      <c r="I409" s="49">
        <v>24</v>
      </c>
      <c r="J409" s="49">
        <v>5.8470000000000004</v>
      </c>
      <c r="K409" s="49">
        <v>4578.2</v>
      </c>
      <c r="L409" s="49">
        <v>4.0119999999999996</v>
      </c>
      <c r="M409" s="49">
        <v>3.9577907000000002E-2</v>
      </c>
    </row>
    <row r="410" spans="1:13">
      <c r="A410" s="2" t="s">
        <v>128</v>
      </c>
      <c r="B410" s="2">
        <v>1710</v>
      </c>
      <c r="C410" s="50">
        <v>1</v>
      </c>
      <c r="D410" s="53" t="s">
        <v>109</v>
      </c>
      <c r="E410" s="53" t="s">
        <v>110</v>
      </c>
      <c r="F410" s="132">
        <v>110000411108</v>
      </c>
      <c r="G410" s="133" t="s">
        <v>225</v>
      </c>
      <c r="H410" s="133">
        <v>45926</v>
      </c>
      <c r="I410" s="49">
        <v>24</v>
      </c>
      <c r="J410" s="49">
        <v>7.6559999999999997</v>
      </c>
      <c r="K410" s="49">
        <v>5957.3</v>
      </c>
      <c r="L410" s="49">
        <v>4.5270000000000001</v>
      </c>
      <c r="M410" s="49">
        <v>5.1473900000000003E-2</v>
      </c>
    </row>
    <row r="411" spans="1:13">
      <c r="A411" s="2" t="s">
        <v>128</v>
      </c>
      <c r="B411" s="2">
        <v>1710</v>
      </c>
      <c r="C411" s="50">
        <v>1</v>
      </c>
      <c r="D411" s="53" t="s">
        <v>109</v>
      </c>
      <c r="E411" s="53" t="s">
        <v>110</v>
      </c>
      <c r="F411" s="132">
        <v>110000411108</v>
      </c>
      <c r="G411" s="133" t="s">
        <v>225</v>
      </c>
      <c r="H411" s="133">
        <v>45927</v>
      </c>
      <c r="I411" s="49">
        <v>24</v>
      </c>
      <c r="J411" s="49">
        <v>7.702</v>
      </c>
      <c r="K411" s="49">
        <v>5988</v>
      </c>
      <c r="L411" s="49">
        <v>4.7389999999999999</v>
      </c>
      <c r="M411" s="49">
        <v>5.2194471999999999E-2</v>
      </c>
    </row>
    <row r="412" spans="1:13">
      <c r="A412" s="2" t="s">
        <v>128</v>
      </c>
      <c r="B412" s="2">
        <v>1710</v>
      </c>
      <c r="C412" s="50">
        <v>1</v>
      </c>
      <c r="D412" s="53" t="s">
        <v>109</v>
      </c>
      <c r="E412" s="53" t="s">
        <v>110</v>
      </c>
      <c r="F412" s="132">
        <v>110000411108</v>
      </c>
      <c r="G412" s="133" t="s">
        <v>225</v>
      </c>
      <c r="H412" s="133">
        <v>45928</v>
      </c>
      <c r="I412" s="49">
        <v>24</v>
      </c>
      <c r="J412" s="49">
        <v>7.7610000000000001</v>
      </c>
      <c r="K412" s="49">
        <v>6004.9</v>
      </c>
      <c r="L412" s="49">
        <v>4.6559999999999997</v>
      </c>
      <c r="M412" s="49">
        <v>5.105121600000001E-2</v>
      </c>
    </row>
    <row r="413" spans="1:13">
      <c r="A413" s="2" t="s">
        <v>128</v>
      </c>
      <c r="B413" s="2">
        <v>1710</v>
      </c>
      <c r="C413" s="50">
        <v>1</v>
      </c>
      <c r="D413" s="53" t="s">
        <v>109</v>
      </c>
      <c r="E413" s="53" t="s">
        <v>110</v>
      </c>
      <c r="F413" s="132">
        <v>110000411108</v>
      </c>
      <c r="G413" s="133" t="s">
        <v>225</v>
      </c>
      <c r="H413" s="133">
        <v>45929</v>
      </c>
      <c r="I413" s="49">
        <v>24</v>
      </c>
      <c r="J413" s="49">
        <v>7.8710000000000004</v>
      </c>
      <c r="K413" s="49">
        <v>6033.7</v>
      </c>
      <c r="L413" s="49">
        <v>4.6109999999999998</v>
      </c>
      <c r="M413" s="49">
        <v>5.3200586999999994E-2</v>
      </c>
    </row>
    <row r="414" spans="1:13">
      <c r="A414" s="2" t="s">
        <v>128</v>
      </c>
      <c r="B414" s="2">
        <v>1710</v>
      </c>
      <c r="C414" s="50">
        <v>1</v>
      </c>
      <c r="D414" s="53" t="s">
        <v>109</v>
      </c>
      <c r="E414" s="53" t="s">
        <v>110</v>
      </c>
      <c r="F414" s="132">
        <v>110000411108</v>
      </c>
      <c r="G414" s="133" t="s">
        <v>225</v>
      </c>
      <c r="H414" s="133">
        <v>45930</v>
      </c>
      <c r="I414" s="49">
        <v>24</v>
      </c>
      <c r="J414" s="49">
        <v>7.5830000000000002</v>
      </c>
      <c r="K414" s="49">
        <v>6052.8</v>
      </c>
      <c r="L414" s="49">
        <v>4.7380000000000004</v>
      </c>
      <c r="M414" s="49">
        <v>5.1986098999999994E-2</v>
      </c>
    </row>
    <row r="415" spans="1:13">
      <c r="A415" s="2" t="s">
        <v>128</v>
      </c>
      <c r="B415" s="2">
        <v>1710</v>
      </c>
      <c r="C415" s="50">
        <v>1</v>
      </c>
      <c r="D415" s="53" t="s">
        <v>109</v>
      </c>
      <c r="E415" s="53" t="s">
        <v>110</v>
      </c>
      <c r="F415" s="132">
        <v>110000411108</v>
      </c>
      <c r="G415" s="133" t="s">
        <v>225</v>
      </c>
      <c r="H415" s="133">
        <v>45931</v>
      </c>
      <c r="I415" s="49">
        <v>24</v>
      </c>
      <c r="J415" s="49">
        <v>7.4729999999999999</v>
      </c>
      <c r="K415" s="49">
        <v>6010.8</v>
      </c>
      <c r="L415" s="49">
        <v>4.4390000000000001</v>
      </c>
      <c r="M415" s="49">
        <v>5.1890407999999992E-2</v>
      </c>
    </row>
    <row r="416" spans="1:13">
      <c r="A416" s="2" t="s">
        <v>128</v>
      </c>
      <c r="B416" s="2">
        <v>1710</v>
      </c>
      <c r="C416" s="50">
        <v>1</v>
      </c>
      <c r="D416" s="53" t="s">
        <v>109</v>
      </c>
      <c r="E416" s="53" t="s">
        <v>110</v>
      </c>
      <c r="F416" s="132">
        <v>110000411108</v>
      </c>
      <c r="G416" s="133" t="s">
        <v>225</v>
      </c>
      <c r="H416" s="133">
        <v>45932</v>
      </c>
      <c r="I416" s="49">
        <v>24</v>
      </c>
      <c r="J416" s="49">
        <v>7.649</v>
      </c>
      <c r="K416" s="49">
        <v>6014.7</v>
      </c>
      <c r="L416" s="49">
        <v>4.4720000000000004</v>
      </c>
      <c r="M416" s="49">
        <v>4.6753923999999995E-2</v>
      </c>
    </row>
    <row r="417" spans="1:13">
      <c r="A417" s="2" t="s">
        <v>128</v>
      </c>
      <c r="B417" s="2">
        <v>1710</v>
      </c>
      <c r="C417" s="50">
        <v>1</v>
      </c>
      <c r="D417" s="53" t="s">
        <v>109</v>
      </c>
      <c r="E417" s="53" t="s">
        <v>110</v>
      </c>
      <c r="F417" s="132">
        <v>110000411108</v>
      </c>
      <c r="G417" s="133" t="s">
        <v>225</v>
      </c>
      <c r="H417" s="133">
        <v>45933</v>
      </c>
      <c r="I417" s="49">
        <v>24</v>
      </c>
      <c r="J417" s="49">
        <v>7.4909999999999997</v>
      </c>
      <c r="K417" s="49">
        <v>6041.9</v>
      </c>
      <c r="L417" s="49">
        <v>4.5199999999999996</v>
      </c>
      <c r="M417" s="49">
        <v>5.2515795999999997E-2</v>
      </c>
    </row>
    <row r="418" spans="1:13">
      <c r="A418" s="2" t="s">
        <v>128</v>
      </c>
      <c r="B418" s="2">
        <v>1710</v>
      </c>
      <c r="C418" s="50">
        <v>1</v>
      </c>
      <c r="D418" s="53" t="s">
        <v>109</v>
      </c>
      <c r="E418" s="53" t="s">
        <v>110</v>
      </c>
      <c r="F418" s="132">
        <v>110000411108</v>
      </c>
      <c r="G418" s="133" t="s">
        <v>225</v>
      </c>
      <c r="H418" s="133">
        <v>45934</v>
      </c>
      <c r="I418" s="49">
        <v>24</v>
      </c>
      <c r="J418" s="49">
        <v>7.6379999999999999</v>
      </c>
      <c r="K418" s="49">
        <v>6081.1</v>
      </c>
      <c r="L418" s="49">
        <v>4.5730000000000004</v>
      </c>
      <c r="M418" s="49">
        <v>5.2182037000000014E-2</v>
      </c>
    </row>
    <row r="419" spans="1:13">
      <c r="A419" s="2" t="s">
        <v>128</v>
      </c>
      <c r="B419" s="2">
        <v>1710</v>
      </c>
      <c r="C419" s="50">
        <v>1</v>
      </c>
      <c r="D419" s="53" t="s">
        <v>109</v>
      </c>
      <c r="E419" s="53" t="s">
        <v>110</v>
      </c>
      <c r="F419" s="132">
        <v>110000411108</v>
      </c>
      <c r="G419" s="133" t="s">
        <v>225</v>
      </c>
      <c r="H419" s="133">
        <v>45935</v>
      </c>
      <c r="I419" s="49">
        <v>24</v>
      </c>
      <c r="J419" s="49">
        <v>7.625</v>
      </c>
      <c r="K419" s="49">
        <v>6081.8</v>
      </c>
      <c r="L419" s="49">
        <v>4.4489999999999998</v>
      </c>
      <c r="M419" s="49">
        <v>5.3297087000000007E-2</v>
      </c>
    </row>
    <row r="420" spans="1:13">
      <c r="A420" s="2" t="s">
        <v>128</v>
      </c>
      <c r="B420" s="2">
        <v>1710</v>
      </c>
      <c r="C420" s="50">
        <v>1</v>
      </c>
      <c r="D420" s="53" t="s">
        <v>109</v>
      </c>
      <c r="E420" s="53" t="s">
        <v>110</v>
      </c>
      <c r="F420" s="132">
        <v>110000411108</v>
      </c>
      <c r="G420" s="133" t="s">
        <v>225</v>
      </c>
      <c r="H420" s="133">
        <v>45936</v>
      </c>
      <c r="I420" s="49">
        <v>24</v>
      </c>
      <c r="J420" s="49">
        <v>7.5789999999999997</v>
      </c>
      <c r="K420" s="49">
        <v>6086.6</v>
      </c>
      <c r="L420" s="49">
        <v>4.6100000000000003</v>
      </c>
      <c r="M420" s="49">
        <v>5.2882817999999998E-2</v>
      </c>
    </row>
    <row r="421" spans="1:13">
      <c r="A421" s="2" t="s">
        <v>128</v>
      </c>
      <c r="B421" s="2">
        <v>1710</v>
      </c>
      <c r="C421" s="50">
        <v>1</v>
      </c>
      <c r="D421" s="53" t="s">
        <v>109</v>
      </c>
      <c r="E421" s="53" t="s">
        <v>110</v>
      </c>
      <c r="F421" s="132">
        <v>110000411108</v>
      </c>
      <c r="G421" s="133" t="s">
        <v>225</v>
      </c>
      <c r="H421" s="133">
        <v>45937</v>
      </c>
      <c r="I421" s="49">
        <v>24</v>
      </c>
      <c r="J421" s="49">
        <v>7.7030000000000003</v>
      </c>
      <c r="K421" s="49">
        <v>6103.9</v>
      </c>
      <c r="L421" s="49">
        <v>4.556</v>
      </c>
      <c r="M421" s="49">
        <v>5.2518321999999999E-2</v>
      </c>
    </row>
    <row r="422" spans="1:13">
      <c r="A422" s="2" t="s">
        <v>128</v>
      </c>
      <c r="B422" s="2">
        <v>1710</v>
      </c>
      <c r="C422" s="50">
        <v>1</v>
      </c>
      <c r="D422" s="53" t="s">
        <v>109</v>
      </c>
      <c r="E422" s="53" t="s">
        <v>110</v>
      </c>
      <c r="F422" s="132">
        <v>110000411108</v>
      </c>
      <c r="G422" s="133" t="s">
        <v>225</v>
      </c>
      <c r="H422" s="133">
        <v>45938</v>
      </c>
      <c r="I422" s="49">
        <v>24</v>
      </c>
      <c r="J422" s="49">
        <v>7.7919999999999998</v>
      </c>
      <c r="K422" s="49">
        <v>6009</v>
      </c>
      <c r="L422" s="49">
        <v>4.2869999999999999</v>
      </c>
      <c r="M422" s="49">
        <v>5.1514425000000003E-2</v>
      </c>
    </row>
    <row r="423" spans="1:13">
      <c r="A423" s="2" t="s">
        <v>128</v>
      </c>
      <c r="B423" s="2">
        <v>1710</v>
      </c>
      <c r="C423" s="50">
        <v>1</v>
      </c>
      <c r="D423" s="53" t="s">
        <v>109</v>
      </c>
      <c r="E423" s="53" t="s">
        <v>110</v>
      </c>
      <c r="F423" s="132">
        <v>110000411108</v>
      </c>
      <c r="G423" s="133" t="s">
        <v>225</v>
      </c>
      <c r="H423" s="133">
        <v>45939</v>
      </c>
      <c r="I423" s="49">
        <v>24</v>
      </c>
      <c r="J423" s="49">
        <v>7.516</v>
      </c>
      <c r="K423" s="49">
        <v>5986.4</v>
      </c>
      <c r="L423" s="49">
        <v>4.1609999999999996</v>
      </c>
      <c r="M423" s="49">
        <v>5.2050874999999996E-2</v>
      </c>
    </row>
    <row r="424" spans="1:13">
      <c r="A424" s="2" t="s">
        <v>128</v>
      </c>
      <c r="B424" s="2">
        <v>1710</v>
      </c>
      <c r="C424" s="50">
        <v>1</v>
      </c>
      <c r="D424" s="53" t="s">
        <v>109</v>
      </c>
      <c r="E424" s="53" t="s">
        <v>110</v>
      </c>
      <c r="F424" s="132">
        <v>110000411108</v>
      </c>
      <c r="G424" s="133" t="s">
        <v>225</v>
      </c>
      <c r="H424" s="133">
        <v>45940</v>
      </c>
      <c r="I424" s="49">
        <v>24</v>
      </c>
      <c r="J424" s="49">
        <v>7.6479999999999997</v>
      </c>
      <c r="K424" s="49">
        <v>6027.9</v>
      </c>
      <c r="L424" s="49">
        <v>4.3609999999999998</v>
      </c>
      <c r="M424" s="49">
        <v>5.1673655999999998E-2</v>
      </c>
    </row>
    <row r="425" spans="1:13">
      <c r="A425" s="2" t="s">
        <v>128</v>
      </c>
      <c r="B425" s="2">
        <v>1710</v>
      </c>
      <c r="C425" s="50">
        <v>1</v>
      </c>
      <c r="D425" s="53" t="s">
        <v>109</v>
      </c>
      <c r="E425" s="53" t="s">
        <v>110</v>
      </c>
      <c r="F425" s="132">
        <v>110000411108</v>
      </c>
      <c r="G425" s="133" t="s">
        <v>225</v>
      </c>
      <c r="H425" s="133">
        <v>45941</v>
      </c>
      <c r="I425" s="49">
        <v>24</v>
      </c>
      <c r="J425" s="49">
        <v>7.38</v>
      </c>
      <c r="K425" s="49">
        <v>6021.9</v>
      </c>
      <c r="L425" s="49">
        <v>4.4240000000000004</v>
      </c>
      <c r="M425" s="49">
        <v>5.1888247000000005E-2</v>
      </c>
    </row>
    <row r="426" spans="1:13">
      <c r="A426" s="2" t="s">
        <v>128</v>
      </c>
      <c r="B426" s="2">
        <v>1710</v>
      </c>
      <c r="C426" s="50">
        <v>1</v>
      </c>
      <c r="D426" s="53" t="s">
        <v>109</v>
      </c>
      <c r="E426" s="53" t="s">
        <v>110</v>
      </c>
      <c r="F426" s="132">
        <v>110000411108</v>
      </c>
      <c r="G426" s="133" t="s">
        <v>225</v>
      </c>
      <c r="H426" s="133">
        <v>45942</v>
      </c>
      <c r="I426" s="49">
        <v>24</v>
      </c>
      <c r="J426" s="49">
        <v>7.5529999999999999</v>
      </c>
      <c r="K426" s="49">
        <v>6012.4</v>
      </c>
      <c r="L426" s="49">
        <v>4.4349999999999996</v>
      </c>
      <c r="M426" s="49">
        <v>5.2907534000000006E-2</v>
      </c>
    </row>
    <row r="427" spans="1:13">
      <c r="A427" s="2" t="s">
        <v>128</v>
      </c>
      <c r="B427" s="2">
        <v>1710</v>
      </c>
      <c r="C427" s="50">
        <v>1</v>
      </c>
      <c r="D427" s="53" t="s">
        <v>109</v>
      </c>
      <c r="E427" s="53" t="s">
        <v>110</v>
      </c>
      <c r="F427" s="132">
        <v>110000411108</v>
      </c>
      <c r="G427" s="133" t="s">
        <v>225</v>
      </c>
      <c r="H427" s="133">
        <v>45943</v>
      </c>
      <c r="I427" s="49">
        <v>24</v>
      </c>
      <c r="J427" s="49">
        <v>7.4649999999999999</v>
      </c>
      <c r="K427" s="49">
        <v>6024.6</v>
      </c>
      <c r="L427" s="49">
        <v>4.319</v>
      </c>
      <c r="M427" s="49">
        <v>5.2150017999999999E-2</v>
      </c>
    </row>
    <row r="428" spans="1:13">
      <c r="A428" s="2" t="s">
        <v>128</v>
      </c>
      <c r="B428" s="2">
        <v>1710</v>
      </c>
      <c r="C428" s="50">
        <v>1</v>
      </c>
      <c r="D428" s="53" t="s">
        <v>109</v>
      </c>
      <c r="E428" s="53" t="s">
        <v>110</v>
      </c>
      <c r="F428" s="132">
        <v>110000411108</v>
      </c>
      <c r="G428" s="133" t="s">
        <v>225</v>
      </c>
      <c r="H428" s="133">
        <v>45944</v>
      </c>
      <c r="I428" s="49">
        <v>24</v>
      </c>
      <c r="J428" s="49">
        <v>7.5030000000000001</v>
      </c>
      <c r="K428" s="49">
        <v>5885.5</v>
      </c>
      <c r="L428" s="49">
        <v>4.25</v>
      </c>
      <c r="M428" s="49">
        <v>4.9459886000000008E-2</v>
      </c>
    </row>
    <row r="429" spans="1:13">
      <c r="A429" s="2" t="s">
        <v>128</v>
      </c>
      <c r="B429" s="2">
        <v>1710</v>
      </c>
      <c r="C429" s="50">
        <v>1</v>
      </c>
      <c r="D429" s="53" t="s">
        <v>109</v>
      </c>
      <c r="E429" s="53" t="s">
        <v>110</v>
      </c>
      <c r="F429" s="132">
        <v>110000411108</v>
      </c>
      <c r="G429" s="133" t="s">
        <v>225</v>
      </c>
      <c r="H429" s="133">
        <v>45945</v>
      </c>
      <c r="I429" s="49">
        <v>24</v>
      </c>
      <c r="J429" s="49">
        <v>7.4480000000000004</v>
      </c>
      <c r="K429" s="49">
        <v>5997.5</v>
      </c>
      <c r="L429" s="49">
        <v>4.4109999999999996</v>
      </c>
      <c r="M429" s="49">
        <v>5.1845179999999991E-2</v>
      </c>
    </row>
    <row r="430" spans="1:13">
      <c r="A430" s="2" t="s">
        <v>128</v>
      </c>
      <c r="B430" s="2">
        <v>1710</v>
      </c>
      <c r="C430" s="50">
        <v>1</v>
      </c>
      <c r="D430" s="53" t="s">
        <v>109</v>
      </c>
      <c r="E430" s="53" t="s">
        <v>110</v>
      </c>
      <c r="F430" s="132">
        <v>110000411108</v>
      </c>
      <c r="G430" s="133" t="s">
        <v>225</v>
      </c>
      <c r="H430" s="133">
        <v>45946</v>
      </c>
      <c r="I430" s="49">
        <v>24</v>
      </c>
      <c r="J430" s="49">
        <v>7.4370000000000003</v>
      </c>
      <c r="K430" s="49">
        <v>6007</v>
      </c>
      <c r="L430" s="49">
        <v>4.4370000000000003</v>
      </c>
      <c r="M430" s="49">
        <v>4.7000767999999998E-2</v>
      </c>
    </row>
    <row r="431" spans="1:13">
      <c r="A431" s="2" t="s">
        <v>128</v>
      </c>
      <c r="B431" s="2">
        <v>1710</v>
      </c>
      <c r="C431" s="50">
        <v>1</v>
      </c>
      <c r="D431" s="53" t="s">
        <v>109</v>
      </c>
      <c r="E431" s="53" t="s">
        <v>110</v>
      </c>
      <c r="F431" s="132">
        <v>110000411108</v>
      </c>
      <c r="G431" s="133" t="s">
        <v>225</v>
      </c>
      <c r="H431" s="133">
        <v>45947</v>
      </c>
      <c r="I431" s="49">
        <v>24</v>
      </c>
      <c r="J431" s="49">
        <v>7.4550000000000001</v>
      </c>
      <c r="K431" s="49">
        <v>5965.2</v>
      </c>
      <c r="L431" s="49">
        <v>4.5330000000000004</v>
      </c>
      <c r="M431" s="49">
        <v>5.2345276000000003E-2</v>
      </c>
    </row>
    <row r="432" spans="1:13">
      <c r="A432" s="2" t="s">
        <v>128</v>
      </c>
      <c r="B432" s="2">
        <v>1710</v>
      </c>
      <c r="C432" s="50">
        <v>1</v>
      </c>
      <c r="D432" s="53" t="s">
        <v>109</v>
      </c>
      <c r="E432" s="53" t="s">
        <v>110</v>
      </c>
      <c r="F432" s="132">
        <v>110000411108</v>
      </c>
      <c r="G432" s="133" t="s">
        <v>225</v>
      </c>
      <c r="H432" s="133">
        <v>45948</v>
      </c>
      <c r="I432" s="49">
        <v>24</v>
      </c>
      <c r="J432" s="49">
        <v>7.66</v>
      </c>
      <c r="K432" s="49">
        <v>5948.5</v>
      </c>
      <c r="L432" s="49">
        <v>4.8410000000000002</v>
      </c>
      <c r="M432" s="49">
        <v>5.0212376999999996E-2</v>
      </c>
    </row>
    <row r="433" spans="1:13">
      <c r="A433" s="2" t="s">
        <v>128</v>
      </c>
      <c r="B433" s="2">
        <v>1710</v>
      </c>
      <c r="C433" s="50">
        <v>1</v>
      </c>
      <c r="D433" s="53" t="s">
        <v>109</v>
      </c>
      <c r="E433" s="53" t="s">
        <v>110</v>
      </c>
      <c r="F433" s="132">
        <v>110000411108</v>
      </c>
      <c r="G433" s="133" t="s">
        <v>225</v>
      </c>
      <c r="H433" s="133">
        <v>45949</v>
      </c>
      <c r="I433" s="49">
        <v>24</v>
      </c>
      <c r="J433" s="49">
        <v>6.3129999999999997</v>
      </c>
      <c r="K433" s="49">
        <v>5138.7</v>
      </c>
      <c r="L433" s="49">
        <v>4.367</v>
      </c>
      <c r="M433" s="49">
        <v>4.4870656999999994E-2</v>
      </c>
    </row>
    <row r="434" spans="1:13">
      <c r="A434" s="2" t="s">
        <v>128</v>
      </c>
      <c r="B434" s="2">
        <v>1710</v>
      </c>
      <c r="C434" s="50">
        <v>1</v>
      </c>
      <c r="D434" s="53" t="s">
        <v>109</v>
      </c>
      <c r="E434" s="53" t="s">
        <v>110</v>
      </c>
      <c r="F434" s="132">
        <v>110000411108</v>
      </c>
      <c r="G434" s="133" t="s">
        <v>225</v>
      </c>
      <c r="H434" s="133">
        <v>45950</v>
      </c>
      <c r="I434" s="49">
        <v>24</v>
      </c>
      <c r="J434" s="49">
        <v>4.47</v>
      </c>
      <c r="K434" s="49">
        <v>3591.5</v>
      </c>
      <c r="L434" s="49">
        <v>3.83</v>
      </c>
      <c r="M434" s="49">
        <v>3.0623664000000002E-2</v>
      </c>
    </row>
    <row r="435" spans="1:13">
      <c r="A435" s="2" t="s">
        <v>128</v>
      </c>
      <c r="B435" s="2">
        <v>1710</v>
      </c>
      <c r="C435" s="50">
        <v>1</v>
      </c>
      <c r="D435" s="53" t="s">
        <v>109</v>
      </c>
      <c r="E435" s="53" t="s">
        <v>110</v>
      </c>
      <c r="F435" s="132">
        <v>110000411108</v>
      </c>
      <c r="G435" s="133" t="s">
        <v>225</v>
      </c>
      <c r="H435" s="133">
        <v>45951</v>
      </c>
      <c r="I435" s="49">
        <v>24</v>
      </c>
      <c r="J435" s="49">
        <v>4.5999999999999996</v>
      </c>
      <c r="K435" s="49">
        <v>3718.4</v>
      </c>
      <c r="L435" s="49">
        <v>3.4660000000000002</v>
      </c>
      <c r="M435" s="49">
        <v>2.9905283000000001E-2</v>
      </c>
    </row>
    <row r="436" spans="1:13">
      <c r="A436" s="2" t="s">
        <v>128</v>
      </c>
      <c r="B436" s="2">
        <v>1710</v>
      </c>
      <c r="C436" s="50">
        <v>1</v>
      </c>
      <c r="D436" s="53" t="s">
        <v>109</v>
      </c>
      <c r="E436" s="53" t="s">
        <v>110</v>
      </c>
      <c r="F436" s="132">
        <v>110000411108</v>
      </c>
      <c r="G436" s="133" t="s">
        <v>225</v>
      </c>
      <c r="H436" s="133">
        <v>45952</v>
      </c>
      <c r="I436" s="49">
        <v>24</v>
      </c>
      <c r="J436" s="49">
        <v>4.8479999999999999</v>
      </c>
      <c r="K436" s="49">
        <v>3719.1</v>
      </c>
      <c r="L436" s="49">
        <v>3.3730000000000002</v>
      </c>
      <c r="M436" s="49">
        <v>3.1495026000000002E-2</v>
      </c>
    </row>
    <row r="437" spans="1:13">
      <c r="A437" s="2" t="s">
        <v>128</v>
      </c>
      <c r="B437" s="2">
        <v>1710</v>
      </c>
      <c r="C437" s="50">
        <v>1</v>
      </c>
      <c r="D437" s="53" t="s">
        <v>109</v>
      </c>
      <c r="E437" s="53" t="s">
        <v>110</v>
      </c>
      <c r="F437" s="132">
        <v>110000411108</v>
      </c>
      <c r="G437" s="133" t="s">
        <v>225</v>
      </c>
      <c r="H437" s="133">
        <v>45953</v>
      </c>
      <c r="I437" s="49">
        <v>24</v>
      </c>
      <c r="J437" s="49">
        <v>4.6020000000000003</v>
      </c>
      <c r="K437" s="49">
        <v>3742.5</v>
      </c>
      <c r="L437" s="49">
        <v>3.2629999999999999</v>
      </c>
      <c r="M437" s="49">
        <v>3.3251949000000003E-2</v>
      </c>
    </row>
    <row r="438" spans="1:13">
      <c r="A438" s="2" t="s">
        <v>128</v>
      </c>
      <c r="B438" s="2">
        <v>1710</v>
      </c>
      <c r="C438" s="50">
        <v>1</v>
      </c>
      <c r="D438" s="53" t="s">
        <v>109</v>
      </c>
      <c r="E438" s="53" t="s">
        <v>110</v>
      </c>
      <c r="F438" s="132">
        <v>110000411108</v>
      </c>
      <c r="G438" s="133" t="s">
        <v>225</v>
      </c>
      <c r="H438" s="133">
        <v>45954</v>
      </c>
      <c r="I438" s="49">
        <v>24</v>
      </c>
      <c r="J438" s="49">
        <v>4.8650000000000002</v>
      </c>
      <c r="K438" s="49">
        <v>3738.6</v>
      </c>
      <c r="L438" s="49">
        <v>3.14</v>
      </c>
      <c r="M438" s="49">
        <v>3.2120350999999998E-2</v>
      </c>
    </row>
    <row r="439" spans="1:13">
      <c r="A439" s="2" t="s">
        <v>128</v>
      </c>
      <c r="B439" s="2">
        <v>1710</v>
      </c>
      <c r="C439" s="50">
        <v>1</v>
      </c>
      <c r="D439" s="53" t="s">
        <v>109</v>
      </c>
      <c r="E439" s="53" t="s">
        <v>110</v>
      </c>
      <c r="F439" s="132">
        <v>110000411108</v>
      </c>
      <c r="G439" s="133" t="s">
        <v>225</v>
      </c>
      <c r="H439" s="133">
        <v>45955</v>
      </c>
      <c r="I439" s="49">
        <v>24</v>
      </c>
      <c r="J439" s="49">
        <v>4.5469999999999997</v>
      </c>
      <c r="K439" s="49">
        <v>3725.9</v>
      </c>
      <c r="L439" s="49">
        <v>3.044</v>
      </c>
      <c r="M439" s="49">
        <v>3.2135068999999995E-2</v>
      </c>
    </row>
    <row r="440" spans="1:13">
      <c r="A440" s="2" t="s">
        <v>128</v>
      </c>
      <c r="B440" s="2">
        <v>1710</v>
      </c>
      <c r="C440" s="50">
        <v>1</v>
      </c>
      <c r="D440" s="53" t="s">
        <v>109</v>
      </c>
      <c r="E440" s="53" t="s">
        <v>110</v>
      </c>
      <c r="F440" s="132">
        <v>110000411108</v>
      </c>
      <c r="G440" s="133" t="s">
        <v>225</v>
      </c>
      <c r="H440" s="133">
        <v>45956</v>
      </c>
      <c r="I440" s="49">
        <v>24</v>
      </c>
      <c r="J440" s="49">
        <v>4.5970000000000004</v>
      </c>
      <c r="K440" s="49">
        <v>3774</v>
      </c>
      <c r="L440" s="49">
        <v>3.2120000000000002</v>
      </c>
      <c r="M440" s="49">
        <v>2.6494748000000002E-2</v>
      </c>
    </row>
    <row r="441" spans="1:13">
      <c r="A441" s="2" t="s">
        <v>128</v>
      </c>
      <c r="B441" s="2">
        <v>1710</v>
      </c>
      <c r="C441" s="50">
        <v>1</v>
      </c>
      <c r="D441" s="53" t="s">
        <v>109</v>
      </c>
      <c r="E441" s="53" t="s">
        <v>110</v>
      </c>
      <c r="F441" s="132">
        <v>110000411108</v>
      </c>
      <c r="G441" s="133" t="s">
        <v>225</v>
      </c>
      <c r="H441" s="133">
        <v>45957</v>
      </c>
      <c r="I441" s="49">
        <v>24</v>
      </c>
      <c r="J441" s="49">
        <v>4.5789999999999997</v>
      </c>
      <c r="K441" s="49">
        <v>3715.9</v>
      </c>
      <c r="L441" s="49">
        <v>3.1469999999999998</v>
      </c>
      <c r="M441" s="49">
        <v>3.1778805999999993E-2</v>
      </c>
    </row>
    <row r="442" spans="1:13">
      <c r="A442" s="2" t="s">
        <v>128</v>
      </c>
      <c r="B442" s="2">
        <v>1710</v>
      </c>
      <c r="C442" s="50">
        <v>1</v>
      </c>
      <c r="D442" s="53" t="s">
        <v>109</v>
      </c>
      <c r="E442" s="53" t="s">
        <v>110</v>
      </c>
      <c r="F442" s="132">
        <v>110000411108</v>
      </c>
      <c r="G442" s="133" t="s">
        <v>225</v>
      </c>
      <c r="H442" s="133">
        <v>45958</v>
      </c>
      <c r="I442" s="49">
        <v>24</v>
      </c>
      <c r="J442" s="49">
        <v>4.6319999999999997</v>
      </c>
      <c r="K442" s="49">
        <v>3715</v>
      </c>
      <c r="L442" s="49">
        <v>3.1110000000000002</v>
      </c>
      <c r="M442" s="49">
        <v>3.2201658000000008E-2</v>
      </c>
    </row>
    <row r="443" spans="1:13">
      <c r="A443" s="2" t="s">
        <v>128</v>
      </c>
      <c r="B443" s="2">
        <v>1710</v>
      </c>
      <c r="C443" s="50">
        <v>1</v>
      </c>
      <c r="D443" s="53" t="s">
        <v>109</v>
      </c>
      <c r="E443" s="53" t="s">
        <v>110</v>
      </c>
      <c r="F443" s="132">
        <v>110000411108</v>
      </c>
      <c r="G443" s="133" t="s">
        <v>225</v>
      </c>
      <c r="H443" s="133">
        <v>45959</v>
      </c>
      <c r="I443" s="49">
        <v>24</v>
      </c>
      <c r="J443" s="49">
        <v>4.6420000000000003</v>
      </c>
      <c r="K443" s="49">
        <v>3703</v>
      </c>
      <c r="L443" s="49">
        <v>3.0529999999999999</v>
      </c>
      <c r="M443" s="49">
        <v>2.8789044000000003E-2</v>
      </c>
    </row>
    <row r="444" spans="1:13">
      <c r="A444" s="2" t="s">
        <v>128</v>
      </c>
      <c r="B444" s="2">
        <v>1710</v>
      </c>
      <c r="C444" s="50">
        <v>1</v>
      </c>
      <c r="D444" s="53" t="s">
        <v>109</v>
      </c>
      <c r="E444" s="53" t="s">
        <v>110</v>
      </c>
      <c r="F444" s="132">
        <v>110000411108</v>
      </c>
      <c r="G444" s="133" t="s">
        <v>225</v>
      </c>
      <c r="H444" s="133">
        <v>45960</v>
      </c>
      <c r="I444" s="49">
        <v>24</v>
      </c>
      <c r="J444" s="49">
        <v>4.7729999999999997</v>
      </c>
      <c r="K444" s="49">
        <v>3711.2</v>
      </c>
      <c r="L444" s="49">
        <v>3.05</v>
      </c>
      <c r="M444" s="49">
        <v>3.0085197000000001E-2</v>
      </c>
    </row>
    <row r="445" spans="1:13">
      <c r="A445" s="2" t="s">
        <v>128</v>
      </c>
      <c r="B445" s="2">
        <v>1710</v>
      </c>
      <c r="C445" s="50">
        <v>1</v>
      </c>
      <c r="D445" s="53" t="s">
        <v>109</v>
      </c>
      <c r="E445" s="53" t="s">
        <v>110</v>
      </c>
      <c r="F445" s="132">
        <v>110000411108</v>
      </c>
      <c r="G445" s="133" t="s">
        <v>225</v>
      </c>
      <c r="H445" s="133">
        <v>45961</v>
      </c>
      <c r="I445" s="49">
        <v>24</v>
      </c>
      <c r="J445" s="49">
        <v>4.5510000000000002</v>
      </c>
      <c r="K445" s="49">
        <v>3706.6</v>
      </c>
      <c r="L445" s="49">
        <v>3.0169999999999999</v>
      </c>
      <c r="M445" s="49">
        <v>3.2060689000000003E-2</v>
      </c>
    </row>
    <row r="446" spans="1:13">
      <c r="A446" s="2" t="s">
        <v>128</v>
      </c>
      <c r="B446" s="2">
        <v>1710</v>
      </c>
      <c r="C446" s="50">
        <v>1</v>
      </c>
      <c r="D446" s="53" t="s">
        <v>109</v>
      </c>
      <c r="E446" s="53" t="s">
        <v>110</v>
      </c>
      <c r="F446" s="132">
        <v>110000411108</v>
      </c>
      <c r="G446" s="133" t="s">
        <v>225</v>
      </c>
      <c r="H446" s="133">
        <v>45962</v>
      </c>
      <c r="I446" s="49">
        <v>24</v>
      </c>
      <c r="J446" s="49">
        <v>4.5750000000000002</v>
      </c>
      <c r="K446" s="49">
        <v>3701.2</v>
      </c>
      <c r="L446" s="49">
        <v>3.1259999999999999</v>
      </c>
      <c r="M446" s="49">
        <v>3.1742079000000006E-2</v>
      </c>
    </row>
    <row r="447" spans="1:13">
      <c r="A447" s="2" t="s">
        <v>128</v>
      </c>
      <c r="B447" s="2">
        <v>1710</v>
      </c>
      <c r="C447" s="50">
        <v>1</v>
      </c>
      <c r="D447" s="53" t="s">
        <v>109</v>
      </c>
      <c r="E447" s="53" t="s">
        <v>110</v>
      </c>
      <c r="F447" s="132">
        <v>110000411108</v>
      </c>
      <c r="G447" s="133" t="s">
        <v>225</v>
      </c>
      <c r="H447" s="133">
        <v>45963</v>
      </c>
      <c r="I447" s="49">
        <v>24</v>
      </c>
      <c r="J447" s="49">
        <v>4.6660000000000004</v>
      </c>
      <c r="K447" s="49">
        <v>3723.4</v>
      </c>
      <c r="L447" s="49">
        <v>3.089</v>
      </c>
      <c r="M447" s="49">
        <v>3.2452225000000001E-2</v>
      </c>
    </row>
    <row r="448" spans="1:13">
      <c r="A448" s="2" t="s">
        <v>128</v>
      </c>
      <c r="B448" s="2">
        <v>1710</v>
      </c>
      <c r="C448" s="50">
        <v>1</v>
      </c>
      <c r="D448" s="53" t="s">
        <v>109</v>
      </c>
      <c r="E448" s="53" t="s">
        <v>110</v>
      </c>
      <c r="F448" s="132">
        <v>110000411108</v>
      </c>
      <c r="G448" s="133" t="s">
        <v>225</v>
      </c>
      <c r="H448" s="133">
        <v>45964</v>
      </c>
      <c r="I448" s="49">
        <v>24</v>
      </c>
      <c r="J448" s="49">
        <v>4.6879999999999997</v>
      </c>
      <c r="K448" s="49">
        <v>3705.7</v>
      </c>
      <c r="L448" s="49">
        <v>3.0339999999999998</v>
      </c>
      <c r="M448" s="49">
        <v>3.1300085999999998E-2</v>
      </c>
    </row>
    <row r="449" spans="1:13">
      <c r="A449" s="2" t="s">
        <v>128</v>
      </c>
      <c r="B449" s="2">
        <v>1710</v>
      </c>
      <c r="C449" s="50">
        <v>1</v>
      </c>
      <c r="D449" s="53" t="s">
        <v>109</v>
      </c>
      <c r="E449" s="53" t="s">
        <v>110</v>
      </c>
      <c r="F449" s="132">
        <v>110000411108</v>
      </c>
      <c r="G449" s="133" t="s">
        <v>225</v>
      </c>
      <c r="H449" s="133">
        <v>45965</v>
      </c>
      <c r="I449" s="49">
        <v>24</v>
      </c>
      <c r="J449" s="49">
        <v>4.3940000000000001</v>
      </c>
      <c r="K449" s="49">
        <v>3533.6</v>
      </c>
      <c r="L449" s="49">
        <v>2.9809999999999999</v>
      </c>
      <c r="M449" s="49">
        <v>3.0797458000000003E-2</v>
      </c>
    </row>
    <row r="450" spans="1:13">
      <c r="A450" s="2" t="s">
        <v>128</v>
      </c>
      <c r="B450" s="2">
        <v>1710</v>
      </c>
      <c r="C450" s="50">
        <v>1</v>
      </c>
      <c r="D450" s="53" t="s">
        <v>109</v>
      </c>
      <c r="E450" s="53" t="s">
        <v>110</v>
      </c>
      <c r="F450" s="132">
        <v>110000411108</v>
      </c>
      <c r="G450" s="133" t="s">
        <v>225</v>
      </c>
      <c r="H450" s="133">
        <v>45966</v>
      </c>
      <c r="I450" s="49">
        <v>24</v>
      </c>
      <c r="J450" s="49">
        <v>4.9169999999999998</v>
      </c>
      <c r="K450" s="49">
        <v>3964.1</v>
      </c>
      <c r="L450" s="49">
        <v>3.1989999999999998</v>
      </c>
      <c r="M450" s="49">
        <v>3.4283612999999998E-2</v>
      </c>
    </row>
    <row r="451" spans="1:13">
      <c r="A451" s="2" t="s">
        <v>128</v>
      </c>
      <c r="B451" s="2">
        <v>1710</v>
      </c>
      <c r="C451" s="50">
        <v>1</v>
      </c>
      <c r="D451" s="53" t="s">
        <v>109</v>
      </c>
      <c r="E451" s="53" t="s">
        <v>110</v>
      </c>
      <c r="F451" s="132">
        <v>110000411108</v>
      </c>
      <c r="G451" s="133" t="s">
        <v>225</v>
      </c>
      <c r="H451" s="133">
        <v>45967</v>
      </c>
      <c r="I451" s="49">
        <v>24</v>
      </c>
      <c r="J451" s="49">
        <v>5.5940000000000003</v>
      </c>
      <c r="K451" s="49">
        <v>4520.2</v>
      </c>
      <c r="L451" s="49">
        <v>3.0379999999999998</v>
      </c>
      <c r="M451" s="49">
        <v>3.9546983000000001E-2</v>
      </c>
    </row>
    <row r="452" spans="1:13">
      <c r="A452" s="2" t="s">
        <v>128</v>
      </c>
      <c r="B452" s="2">
        <v>1710</v>
      </c>
      <c r="C452" s="50">
        <v>1</v>
      </c>
      <c r="D452" s="53" t="s">
        <v>109</v>
      </c>
      <c r="E452" s="53" t="s">
        <v>110</v>
      </c>
      <c r="F452" s="132">
        <v>110000411108</v>
      </c>
      <c r="G452" s="133" t="s">
        <v>225</v>
      </c>
      <c r="H452" s="133">
        <v>45968</v>
      </c>
      <c r="I452" s="49">
        <v>24</v>
      </c>
      <c r="J452" s="49">
        <v>4.9690000000000003</v>
      </c>
      <c r="K452" s="49">
        <v>4261.5</v>
      </c>
      <c r="L452" s="49">
        <v>3.25</v>
      </c>
      <c r="M452" s="49">
        <v>2.9703366000000002E-2</v>
      </c>
    </row>
    <row r="453" spans="1:13">
      <c r="A453" s="2" t="s">
        <v>128</v>
      </c>
      <c r="B453" s="2">
        <v>1710</v>
      </c>
      <c r="C453" s="50">
        <v>1</v>
      </c>
      <c r="D453" s="53" t="s">
        <v>109</v>
      </c>
      <c r="E453" s="53" t="s">
        <v>110</v>
      </c>
      <c r="F453" s="132">
        <v>110000411108</v>
      </c>
      <c r="G453" s="133" t="s">
        <v>225</v>
      </c>
      <c r="H453" s="133">
        <v>45969</v>
      </c>
      <c r="I453" s="49">
        <v>24</v>
      </c>
      <c r="J453" s="49">
        <v>4.492</v>
      </c>
      <c r="K453" s="49">
        <v>3733.9</v>
      </c>
      <c r="L453" s="49">
        <v>2.7759999999999998</v>
      </c>
      <c r="M453" s="49">
        <v>1.1685812E-2</v>
      </c>
    </row>
    <row r="454" spans="1:13">
      <c r="A454" s="2" t="s">
        <v>128</v>
      </c>
      <c r="B454" s="2">
        <v>1710</v>
      </c>
      <c r="C454" s="50">
        <v>1</v>
      </c>
      <c r="D454" s="53" t="s">
        <v>109</v>
      </c>
      <c r="E454" s="53" t="s">
        <v>110</v>
      </c>
      <c r="F454" s="132">
        <v>110000411108</v>
      </c>
      <c r="G454" s="133" t="s">
        <v>225</v>
      </c>
      <c r="H454" s="133">
        <v>45970</v>
      </c>
      <c r="I454" s="49">
        <v>24</v>
      </c>
      <c r="J454" s="49">
        <v>4.649</v>
      </c>
      <c r="K454" s="49">
        <v>3754.3</v>
      </c>
      <c r="L454" s="49">
        <v>2.605</v>
      </c>
      <c r="M454" s="49">
        <v>2.9218813999999989E-2</v>
      </c>
    </row>
    <row r="455" spans="1:13">
      <c r="A455" s="2" t="s">
        <v>128</v>
      </c>
      <c r="B455" s="2">
        <v>1710</v>
      </c>
      <c r="C455" s="50">
        <v>1</v>
      </c>
      <c r="D455" s="53" t="s">
        <v>109</v>
      </c>
      <c r="E455" s="53" t="s">
        <v>110</v>
      </c>
      <c r="F455" s="132">
        <v>110000411108</v>
      </c>
      <c r="G455" s="133" t="s">
        <v>225</v>
      </c>
      <c r="H455" s="133">
        <v>45971</v>
      </c>
      <c r="I455" s="49">
        <v>24</v>
      </c>
      <c r="J455" s="49">
        <v>4.7679999999999998</v>
      </c>
      <c r="K455" s="49">
        <v>3803.4</v>
      </c>
      <c r="L455" s="49">
        <v>2.5609999999999999</v>
      </c>
      <c r="M455" s="49">
        <v>2.6889903999999999E-2</v>
      </c>
    </row>
    <row r="456" spans="1:13">
      <c r="A456" s="2" t="s">
        <v>128</v>
      </c>
      <c r="B456" s="2">
        <v>1710</v>
      </c>
      <c r="C456" s="50">
        <v>1</v>
      </c>
      <c r="D456" s="53" t="s">
        <v>109</v>
      </c>
      <c r="E456" s="53" t="s">
        <v>110</v>
      </c>
      <c r="F456" s="132">
        <v>110000411108</v>
      </c>
      <c r="G456" s="133" t="s">
        <v>225</v>
      </c>
      <c r="H456" s="133">
        <v>45972</v>
      </c>
      <c r="I456" s="49">
        <v>24</v>
      </c>
      <c r="J456" s="49">
        <v>4.6239999999999997</v>
      </c>
      <c r="K456" s="49">
        <v>3743.5</v>
      </c>
      <c r="L456" s="49">
        <v>2.5070000000000001</v>
      </c>
      <c r="M456" s="49">
        <v>3.2422616000000001E-2</v>
      </c>
    </row>
    <row r="457" spans="1:13">
      <c r="A457" s="2" t="s">
        <v>128</v>
      </c>
      <c r="B457" s="2">
        <v>1710</v>
      </c>
      <c r="C457" s="50">
        <v>1</v>
      </c>
      <c r="D457" s="53" t="s">
        <v>109</v>
      </c>
      <c r="E457" s="53" t="s">
        <v>110</v>
      </c>
      <c r="F457" s="132">
        <v>110000411108</v>
      </c>
      <c r="G457" s="133" t="s">
        <v>225</v>
      </c>
      <c r="H457" s="133">
        <v>45973</v>
      </c>
      <c r="I457" s="49">
        <v>24</v>
      </c>
      <c r="J457" s="49">
        <v>4.843</v>
      </c>
      <c r="K457" s="49">
        <v>3943.4</v>
      </c>
      <c r="L457" s="49">
        <v>2.7519999999999998</v>
      </c>
      <c r="M457" s="49">
        <v>3.3194249000000002E-2</v>
      </c>
    </row>
    <row r="458" spans="1:13">
      <c r="A458" s="2" t="s">
        <v>128</v>
      </c>
      <c r="B458" s="2">
        <v>1710</v>
      </c>
      <c r="C458" s="50">
        <v>1</v>
      </c>
      <c r="D458" s="53" t="s">
        <v>109</v>
      </c>
      <c r="E458" s="53" t="s">
        <v>110</v>
      </c>
      <c r="F458" s="132">
        <v>110000411108</v>
      </c>
      <c r="G458" s="133" t="s">
        <v>225</v>
      </c>
      <c r="H458" s="133">
        <v>45974</v>
      </c>
      <c r="I458" s="49">
        <v>24</v>
      </c>
      <c r="J458" s="49">
        <v>4.7050000000000001</v>
      </c>
      <c r="K458" s="49">
        <v>3762.1</v>
      </c>
      <c r="L458" s="49">
        <v>2.7719999999999998</v>
      </c>
      <c r="M458" s="49">
        <v>2.7093274000000004E-2</v>
      </c>
    </row>
    <row r="459" spans="1:13">
      <c r="A459" s="2" t="s">
        <v>128</v>
      </c>
      <c r="B459" s="2">
        <v>1710</v>
      </c>
      <c r="C459" s="50">
        <v>1</v>
      </c>
      <c r="D459" s="53" t="s">
        <v>109</v>
      </c>
      <c r="E459" s="53" t="s">
        <v>110</v>
      </c>
      <c r="F459" s="132">
        <v>110000411108</v>
      </c>
      <c r="G459" s="133" t="s">
        <v>225</v>
      </c>
      <c r="H459" s="133">
        <v>45975</v>
      </c>
      <c r="I459" s="49">
        <v>24</v>
      </c>
      <c r="J459" s="49">
        <v>5.1459999999999999</v>
      </c>
      <c r="K459" s="49">
        <v>4029.3</v>
      </c>
      <c r="L459" s="49">
        <v>2.8839999999999999</v>
      </c>
      <c r="M459" s="49">
        <v>3.5181748999999998E-2</v>
      </c>
    </row>
    <row r="460" spans="1:13">
      <c r="A460" s="2" t="s">
        <v>128</v>
      </c>
      <c r="B460" s="2">
        <v>1710</v>
      </c>
      <c r="C460" s="50">
        <v>1</v>
      </c>
      <c r="D460" s="53" t="s">
        <v>109</v>
      </c>
      <c r="E460" s="53" t="s">
        <v>110</v>
      </c>
      <c r="F460" s="132">
        <v>110000411108</v>
      </c>
      <c r="G460" s="133" t="s">
        <v>225</v>
      </c>
      <c r="H460" s="133">
        <v>45976</v>
      </c>
      <c r="I460" s="49">
        <v>24</v>
      </c>
      <c r="J460" s="49">
        <v>5.2930000000000001</v>
      </c>
      <c r="K460" s="49">
        <v>4184.1000000000004</v>
      </c>
      <c r="L460" s="49">
        <v>3.0680000000000001</v>
      </c>
      <c r="M460" s="49">
        <v>3.5919836999999996E-2</v>
      </c>
    </row>
    <row r="461" spans="1:13">
      <c r="A461" s="2" t="s">
        <v>128</v>
      </c>
      <c r="B461" s="2">
        <v>1710</v>
      </c>
      <c r="C461" s="50">
        <v>1</v>
      </c>
      <c r="D461" s="53" t="s">
        <v>109</v>
      </c>
      <c r="E461" s="53" t="s">
        <v>110</v>
      </c>
      <c r="F461" s="132">
        <v>110000411108</v>
      </c>
      <c r="G461" s="133" t="s">
        <v>225</v>
      </c>
      <c r="H461" s="133">
        <v>45977</v>
      </c>
      <c r="I461" s="49">
        <v>24</v>
      </c>
      <c r="J461" s="49">
        <v>5.1870000000000003</v>
      </c>
      <c r="K461" s="49">
        <v>4181.3999999999996</v>
      </c>
      <c r="L461" s="49">
        <v>3.1309999999999998</v>
      </c>
      <c r="M461" s="49">
        <v>3.6095970000000005E-2</v>
      </c>
    </row>
    <row r="462" spans="1:13">
      <c r="A462" s="2" t="s">
        <v>128</v>
      </c>
      <c r="B462" s="2">
        <v>1710</v>
      </c>
      <c r="C462" s="50">
        <v>1</v>
      </c>
      <c r="D462" s="53" t="s">
        <v>109</v>
      </c>
      <c r="E462" s="53" t="s">
        <v>110</v>
      </c>
      <c r="F462" s="132">
        <v>110000411108</v>
      </c>
      <c r="G462" s="133" t="s">
        <v>225</v>
      </c>
      <c r="H462" s="133">
        <v>45978</v>
      </c>
      <c r="I462" s="49">
        <v>24</v>
      </c>
      <c r="J462" s="49">
        <v>5.3369999999999997</v>
      </c>
      <c r="K462" s="49">
        <v>4189.5</v>
      </c>
      <c r="L462" s="49">
        <v>3.0680000000000001</v>
      </c>
      <c r="M462" s="49">
        <v>3.5676566E-2</v>
      </c>
    </row>
    <row r="463" spans="1:13">
      <c r="A463" s="2" t="s">
        <v>128</v>
      </c>
      <c r="B463" s="2">
        <v>1710</v>
      </c>
      <c r="C463" s="50">
        <v>1</v>
      </c>
      <c r="D463" s="53" t="s">
        <v>109</v>
      </c>
      <c r="E463" s="53" t="s">
        <v>110</v>
      </c>
      <c r="F463" s="132">
        <v>110000411108</v>
      </c>
      <c r="G463" s="133" t="s">
        <v>225</v>
      </c>
      <c r="H463" s="133">
        <v>45979</v>
      </c>
      <c r="I463" s="49">
        <v>24</v>
      </c>
      <c r="J463" s="49">
        <v>5.13</v>
      </c>
      <c r="K463" s="49">
        <v>4205.3999999999996</v>
      </c>
      <c r="L463" s="49">
        <v>3.11</v>
      </c>
      <c r="M463" s="49">
        <v>3.4915895999999995E-2</v>
      </c>
    </row>
    <row r="464" spans="1:13">
      <c r="A464" s="2" t="s">
        <v>128</v>
      </c>
      <c r="B464" s="2">
        <v>1710</v>
      </c>
      <c r="C464" s="50">
        <v>1</v>
      </c>
      <c r="D464" s="53" t="s">
        <v>109</v>
      </c>
      <c r="E464" s="53" t="s">
        <v>110</v>
      </c>
      <c r="F464" s="132">
        <v>110000411108</v>
      </c>
      <c r="G464" s="133" t="s">
        <v>225</v>
      </c>
      <c r="H464" s="133">
        <v>45980</v>
      </c>
      <c r="I464" s="49">
        <v>24</v>
      </c>
      <c r="J464" s="49">
        <v>5.657</v>
      </c>
      <c r="K464" s="49">
        <v>4485.8</v>
      </c>
      <c r="L464" s="49">
        <v>3.254</v>
      </c>
      <c r="M464" s="49">
        <v>3.733967500000001E-2</v>
      </c>
    </row>
    <row r="465" spans="1:13">
      <c r="A465" s="2" t="s">
        <v>128</v>
      </c>
      <c r="B465" s="2">
        <v>1710</v>
      </c>
      <c r="C465" s="50">
        <v>1</v>
      </c>
      <c r="D465" s="53" t="s">
        <v>109</v>
      </c>
      <c r="E465" s="53" t="s">
        <v>110</v>
      </c>
      <c r="F465" s="132">
        <v>110000411108</v>
      </c>
      <c r="G465" s="133" t="s">
        <v>225</v>
      </c>
      <c r="H465" s="133">
        <v>45981</v>
      </c>
      <c r="I465" s="49">
        <v>24</v>
      </c>
      <c r="J465" s="49">
        <v>6.0979999999999999</v>
      </c>
      <c r="K465" s="49">
        <v>4876.6000000000004</v>
      </c>
      <c r="L465" s="49">
        <v>3.5070000000000001</v>
      </c>
      <c r="M465" s="49">
        <v>4.1820019E-2</v>
      </c>
    </row>
    <row r="466" spans="1:13">
      <c r="A466" s="2" t="s">
        <v>128</v>
      </c>
      <c r="B466" s="2">
        <v>1710</v>
      </c>
      <c r="C466" s="50">
        <v>1</v>
      </c>
      <c r="D466" s="53" t="s">
        <v>109</v>
      </c>
      <c r="E466" s="53" t="s">
        <v>110</v>
      </c>
      <c r="F466" s="132">
        <v>110000411108</v>
      </c>
      <c r="G466" s="133" t="s">
        <v>225</v>
      </c>
      <c r="H466" s="133">
        <v>45982</v>
      </c>
      <c r="I466" s="49">
        <v>24</v>
      </c>
      <c r="J466" s="49">
        <v>5.6070000000000002</v>
      </c>
      <c r="K466" s="49">
        <v>4404.2</v>
      </c>
      <c r="L466" s="49">
        <v>3.0259999999999998</v>
      </c>
      <c r="M466" s="49">
        <v>3.7189020999999996E-2</v>
      </c>
    </row>
    <row r="467" spans="1:13">
      <c r="A467" s="2" t="s">
        <v>128</v>
      </c>
      <c r="B467" s="2">
        <v>1710</v>
      </c>
      <c r="C467" s="50">
        <v>1</v>
      </c>
      <c r="D467" s="53" t="s">
        <v>109</v>
      </c>
      <c r="E467" s="53" t="s">
        <v>110</v>
      </c>
      <c r="F467" s="132">
        <v>110000411108</v>
      </c>
      <c r="G467" s="133" t="s">
        <v>225</v>
      </c>
      <c r="H467" s="133">
        <v>45983</v>
      </c>
      <c r="I467" s="49">
        <v>24</v>
      </c>
      <c r="J467" s="49">
        <v>6.6970000000000001</v>
      </c>
      <c r="K467" s="49">
        <v>5376.4</v>
      </c>
      <c r="L467" s="49">
        <v>3.847</v>
      </c>
      <c r="M467" s="49">
        <v>4.8108349000000009E-2</v>
      </c>
    </row>
    <row r="468" spans="1:13">
      <c r="A468" s="2" t="s">
        <v>128</v>
      </c>
      <c r="B468" s="2">
        <v>1710</v>
      </c>
      <c r="C468" s="50">
        <v>1</v>
      </c>
      <c r="D468" s="53" t="s">
        <v>109</v>
      </c>
      <c r="E468" s="53" t="s">
        <v>110</v>
      </c>
      <c r="F468" s="132">
        <v>110000411108</v>
      </c>
      <c r="G468" s="133" t="s">
        <v>225</v>
      </c>
      <c r="H468" s="133">
        <v>45984</v>
      </c>
      <c r="I468" s="49">
        <v>24</v>
      </c>
      <c r="J468" s="49">
        <v>6.7750000000000004</v>
      </c>
      <c r="K468" s="49">
        <v>5391.1</v>
      </c>
      <c r="L468" s="49">
        <v>3.8039999999999998</v>
      </c>
      <c r="M468" s="49">
        <v>4.5709546000000004E-2</v>
      </c>
    </row>
    <row r="469" spans="1:13">
      <c r="A469" s="2" t="s">
        <v>128</v>
      </c>
      <c r="B469" s="2">
        <v>1710</v>
      </c>
      <c r="C469" s="50">
        <v>1</v>
      </c>
      <c r="D469" s="53" t="s">
        <v>109</v>
      </c>
      <c r="E469" s="53" t="s">
        <v>110</v>
      </c>
      <c r="F469" s="132">
        <v>110000411108</v>
      </c>
      <c r="G469" s="133" t="s">
        <v>225</v>
      </c>
      <c r="H469" s="133">
        <v>45985</v>
      </c>
      <c r="I469" s="49">
        <v>24</v>
      </c>
      <c r="J469" s="49">
        <v>6.9969999999999999</v>
      </c>
      <c r="K469" s="49">
        <v>5526.5</v>
      </c>
      <c r="L469" s="49">
        <v>3.8679999999999999</v>
      </c>
      <c r="M469" s="49">
        <v>4.7412580999999988E-2</v>
      </c>
    </row>
    <row r="470" spans="1:13">
      <c r="A470" s="2" t="s">
        <v>128</v>
      </c>
      <c r="B470" s="2">
        <v>1710</v>
      </c>
      <c r="C470" s="50">
        <v>1</v>
      </c>
      <c r="D470" s="53" t="s">
        <v>109</v>
      </c>
      <c r="E470" s="53" t="s">
        <v>110</v>
      </c>
      <c r="F470" s="132">
        <v>110000411108</v>
      </c>
      <c r="G470" s="133" t="s">
        <v>225</v>
      </c>
      <c r="H470" s="133">
        <v>45986</v>
      </c>
      <c r="I470" s="49">
        <v>24</v>
      </c>
      <c r="J470" s="49">
        <v>7.1369999999999996</v>
      </c>
      <c r="K470" s="49">
        <v>5554.1</v>
      </c>
      <c r="L470" s="49">
        <v>4.1050000000000004</v>
      </c>
      <c r="M470" s="49">
        <v>3.6487064999999999E-2</v>
      </c>
    </row>
    <row r="471" spans="1:13">
      <c r="A471" s="2" t="s">
        <v>128</v>
      </c>
      <c r="B471" s="2">
        <v>1710</v>
      </c>
      <c r="C471" s="50">
        <v>1</v>
      </c>
      <c r="D471" s="53" t="s">
        <v>109</v>
      </c>
      <c r="E471" s="53" t="s">
        <v>110</v>
      </c>
      <c r="F471" s="132">
        <v>110000411108</v>
      </c>
      <c r="G471" s="133" t="s">
        <v>225</v>
      </c>
      <c r="H471" s="133">
        <v>45987</v>
      </c>
      <c r="I471" s="49">
        <v>24</v>
      </c>
      <c r="J471" s="49">
        <v>7.0289999999999999</v>
      </c>
      <c r="K471" s="49">
        <v>5583.9</v>
      </c>
      <c r="L471" s="49">
        <v>4.117</v>
      </c>
      <c r="M471" s="49">
        <v>4.6133590000000009E-2</v>
      </c>
    </row>
    <row r="472" spans="1:13">
      <c r="A472" s="2" t="s">
        <v>128</v>
      </c>
      <c r="B472" s="2">
        <v>1710</v>
      </c>
      <c r="C472" s="50">
        <v>1</v>
      </c>
      <c r="D472" s="53" t="s">
        <v>109</v>
      </c>
      <c r="E472" s="53" t="s">
        <v>110</v>
      </c>
      <c r="F472" s="132">
        <v>110000411108</v>
      </c>
      <c r="G472" s="133" t="s">
        <v>225</v>
      </c>
      <c r="H472" s="133">
        <v>45988</v>
      </c>
      <c r="I472" s="49">
        <v>24</v>
      </c>
      <c r="J472" s="49">
        <v>7.6970000000000001</v>
      </c>
      <c r="K472" s="49">
        <v>5637</v>
      </c>
      <c r="L472" s="49">
        <v>4.1310000000000002</v>
      </c>
      <c r="M472" s="49">
        <v>4.9856750999999998E-2</v>
      </c>
    </row>
    <row r="473" spans="1:13">
      <c r="A473" s="2" t="s">
        <v>128</v>
      </c>
      <c r="B473" s="2">
        <v>1710</v>
      </c>
      <c r="C473" s="50">
        <v>1</v>
      </c>
      <c r="D473" s="53" t="s">
        <v>109</v>
      </c>
      <c r="E473" s="53" t="s">
        <v>110</v>
      </c>
      <c r="F473" s="132">
        <v>110000411108</v>
      </c>
      <c r="G473" s="133" t="s">
        <v>225</v>
      </c>
      <c r="H473" s="133">
        <v>45989</v>
      </c>
      <c r="I473" s="49">
        <v>24</v>
      </c>
      <c r="J473" s="49">
        <v>7.64</v>
      </c>
      <c r="K473" s="49">
        <v>5663.6</v>
      </c>
      <c r="L473" s="49">
        <v>4.2119999999999997</v>
      </c>
      <c r="M473" s="49">
        <v>4.8511024999999992E-2</v>
      </c>
    </row>
    <row r="474" spans="1:13">
      <c r="A474" s="2" t="s">
        <v>128</v>
      </c>
      <c r="B474" s="2">
        <v>1710</v>
      </c>
      <c r="C474" s="50">
        <v>1</v>
      </c>
      <c r="D474" s="53" t="s">
        <v>109</v>
      </c>
      <c r="E474" s="53" t="s">
        <v>110</v>
      </c>
      <c r="F474" s="132">
        <v>110000411108</v>
      </c>
      <c r="G474" s="133" t="s">
        <v>225</v>
      </c>
      <c r="H474" s="133">
        <v>45990</v>
      </c>
      <c r="I474" s="49">
        <v>24</v>
      </c>
      <c r="J474" s="49">
        <v>7.7080000000000002</v>
      </c>
      <c r="K474" s="49">
        <v>5653.2</v>
      </c>
      <c r="L474" s="49">
        <v>4.1959999999999997</v>
      </c>
      <c r="M474" s="49">
        <v>4.8846332000000006E-2</v>
      </c>
    </row>
    <row r="475" spans="1:13">
      <c r="A475" s="2" t="s">
        <v>128</v>
      </c>
      <c r="B475" s="2">
        <v>1710</v>
      </c>
      <c r="C475" s="50">
        <v>1</v>
      </c>
      <c r="D475" s="53" t="s">
        <v>109</v>
      </c>
      <c r="E475" s="53" t="s">
        <v>110</v>
      </c>
      <c r="F475" s="132">
        <v>110000411108</v>
      </c>
      <c r="G475" s="133" t="s">
        <v>225</v>
      </c>
      <c r="H475" s="133">
        <v>45991</v>
      </c>
      <c r="I475" s="49">
        <v>24</v>
      </c>
      <c r="J475" s="49">
        <v>7.4279999999999999</v>
      </c>
      <c r="K475" s="49">
        <v>5639.4</v>
      </c>
      <c r="L475" s="49">
        <v>4.2300000000000004</v>
      </c>
      <c r="M475" s="49">
        <v>4.7787369000000003E-2</v>
      </c>
    </row>
    <row r="476" spans="1:13">
      <c r="A476" s="2" t="s">
        <v>128</v>
      </c>
      <c r="B476" s="2">
        <v>1710</v>
      </c>
      <c r="C476" s="50">
        <v>1</v>
      </c>
      <c r="D476" s="53" t="s">
        <v>109</v>
      </c>
      <c r="E476" s="53" t="s">
        <v>110</v>
      </c>
      <c r="F476" s="132">
        <v>110000411108</v>
      </c>
      <c r="G476" s="133" t="s">
        <v>225</v>
      </c>
      <c r="H476" s="133">
        <v>45992</v>
      </c>
      <c r="I476" s="49">
        <v>24</v>
      </c>
      <c r="J476" s="49">
        <v>7.5839999999999996</v>
      </c>
      <c r="K476" s="49">
        <v>5713.8</v>
      </c>
      <c r="L476" s="49">
        <v>4.3159999999999998</v>
      </c>
      <c r="M476" s="49">
        <v>4.8801596000000003E-2</v>
      </c>
    </row>
    <row r="477" spans="1:13">
      <c r="A477" s="2" t="s">
        <v>128</v>
      </c>
      <c r="B477" s="2">
        <v>1710</v>
      </c>
      <c r="C477" s="50">
        <v>1</v>
      </c>
      <c r="D477" s="53" t="s">
        <v>109</v>
      </c>
      <c r="E477" s="53" t="s">
        <v>110</v>
      </c>
      <c r="F477" s="132">
        <v>110000411108</v>
      </c>
      <c r="G477" s="133" t="s">
        <v>225</v>
      </c>
      <c r="H477" s="133">
        <v>45993</v>
      </c>
      <c r="I477" s="49">
        <v>24</v>
      </c>
      <c r="J477" s="49">
        <v>7.5720000000000001</v>
      </c>
      <c r="K477" s="49">
        <v>5731.3</v>
      </c>
      <c r="L477" s="49">
        <v>4.4240000000000004</v>
      </c>
      <c r="M477" s="49">
        <v>4.7035710000000001E-2</v>
      </c>
    </row>
    <row r="478" spans="1:13">
      <c r="A478" s="2" t="s">
        <v>128</v>
      </c>
      <c r="B478" s="2">
        <v>1710</v>
      </c>
      <c r="C478" s="50">
        <v>1</v>
      </c>
      <c r="D478" s="53" t="s">
        <v>109</v>
      </c>
      <c r="E478" s="53" t="s">
        <v>110</v>
      </c>
      <c r="F478" s="132">
        <v>110000411108</v>
      </c>
      <c r="G478" s="133" t="s">
        <v>225</v>
      </c>
      <c r="H478" s="133">
        <v>45994</v>
      </c>
      <c r="I478" s="49">
        <v>24</v>
      </c>
      <c r="J478" s="49">
        <v>7.4829999999999997</v>
      </c>
      <c r="K478" s="49">
        <v>5720.4</v>
      </c>
      <c r="L478" s="49">
        <v>4.2590000000000003</v>
      </c>
      <c r="M478" s="49">
        <v>4.7627280999999994E-2</v>
      </c>
    </row>
    <row r="479" spans="1:13">
      <c r="A479" s="2" t="s">
        <v>128</v>
      </c>
      <c r="B479" s="2">
        <v>1710</v>
      </c>
      <c r="C479" s="50">
        <v>1</v>
      </c>
      <c r="D479" s="53" t="s">
        <v>109</v>
      </c>
      <c r="E479" s="53" t="s">
        <v>110</v>
      </c>
      <c r="F479" s="132">
        <v>110000411108</v>
      </c>
      <c r="G479" s="133" t="s">
        <v>225</v>
      </c>
      <c r="H479" s="133">
        <v>45995</v>
      </c>
      <c r="I479" s="49">
        <v>24</v>
      </c>
      <c r="J479" s="49">
        <v>7.1340000000000003</v>
      </c>
      <c r="K479" s="49">
        <v>5662.8</v>
      </c>
      <c r="L479" s="49">
        <v>4.0270000000000001</v>
      </c>
      <c r="M479" s="49">
        <v>4.8975998999999999E-2</v>
      </c>
    </row>
    <row r="480" spans="1:13">
      <c r="A480" s="2" t="s">
        <v>128</v>
      </c>
      <c r="B480" s="2">
        <v>1710</v>
      </c>
      <c r="C480" s="50">
        <v>1</v>
      </c>
      <c r="D480" s="53" t="s">
        <v>109</v>
      </c>
      <c r="E480" s="53" t="s">
        <v>110</v>
      </c>
      <c r="F480" s="132">
        <v>110000411108</v>
      </c>
      <c r="G480" s="133" t="s">
        <v>225</v>
      </c>
      <c r="H480" s="133">
        <v>45996</v>
      </c>
      <c r="I480" s="49">
        <v>24</v>
      </c>
      <c r="J480" s="49">
        <v>6.9530000000000003</v>
      </c>
      <c r="K480" s="49">
        <v>5622.9</v>
      </c>
      <c r="L480" s="49">
        <v>4.1479999999999997</v>
      </c>
      <c r="M480" s="49">
        <v>4.8742900000000013E-2</v>
      </c>
    </row>
    <row r="481" spans="1:13">
      <c r="A481" s="2" t="s">
        <v>128</v>
      </c>
      <c r="B481" s="2">
        <v>1710</v>
      </c>
      <c r="C481" s="50">
        <v>1</v>
      </c>
      <c r="D481" s="53" t="s">
        <v>109</v>
      </c>
      <c r="E481" s="53" t="s">
        <v>110</v>
      </c>
      <c r="F481" s="132">
        <v>110000411108</v>
      </c>
      <c r="G481" s="133" t="s">
        <v>225</v>
      </c>
      <c r="H481" s="133">
        <v>45997</v>
      </c>
      <c r="I481" s="49">
        <v>24</v>
      </c>
      <c r="J481" s="49">
        <v>6.65</v>
      </c>
      <c r="K481" s="49">
        <v>5613.1</v>
      </c>
      <c r="L481" s="49">
        <v>4.1340000000000003</v>
      </c>
      <c r="M481" s="49">
        <v>4.8077696000000003E-2</v>
      </c>
    </row>
    <row r="482" spans="1:13">
      <c r="A482" s="2" t="s">
        <v>128</v>
      </c>
      <c r="B482" s="2">
        <v>1710</v>
      </c>
      <c r="C482" s="50">
        <v>1</v>
      </c>
      <c r="D482" s="53" t="s">
        <v>109</v>
      </c>
      <c r="E482" s="53" t="s">
        <v>110</v>
      </c>
      <c r="F482" s="132">
        <v>110000411108</v>
      </c>
      <c r="G482" s="133" t="s">
        <v>225</v>
      </c>
      <c r="H482" s="133">
        <v>45998</v>
      </c>
      <c r="I482" s="49">
        <v>24</v>
      </c>
      <c r="J482" s="49">
        <v>7.08</v>
      </c>
      <c r="K482" s="49">
        <v>5652.5</v>
      </c>
      <c r="L482" s="49">
        <v>4.1790000000000003</v>
      </c>
      <c r="M482" s="49">
        <v>4.8142430999999999E-2</v>
      </c>
    </row>
    <row r="483" spans="1:13">
      <c r="A483" s="2" t="s">
        <v>128</v>
      </c>
      <c r="B483" s="2">
        <v>1710</v>
      </c>
      <c r="C483" s="50">
        <v>1</v>
      </c>
      <c r="D483" s="53" t="s">
        <v>109</v>
      </c>
      <c r="E483" s="53" t="s">
        <v>110</v>
      </c>
      <c r="F483" s="132">
        <v>110000411108</v>
      </c>
      <c r="G483" s="133" t="s">
        <v>225</v>
      </c>
      <c r="H483" s="133">
        <v>45999</v>
      </c>
      <c r="I483" s="49">
        <v>24</v>
      </c>
      <c r="J483" s="49">
        <v>7.319</v>
      </c>
      <c r="K483" s="49">
        <v>5700.9</v>
      </c>
      <c r="L483" s="49">
        <v>4.133</v>
      </c>
      <c r="M483" s="49">
        <v>4.8854790000000002E-2</v>
      </c>
    </row>
    <row r="484" spans="1:13">
      <c r="A484" s="2" t="s">
        <v>128</v>
      </c>
      <c r="B484" s="2">
        <v>1710</v>
      </c>
      <c r="C484" s="50">
        <v>1</v>
      </c>
      <c r="D484" s="53" t="s">
        <v>109</v>
      </c>
      <c r="E484" s="53" t="s">
        <v>110</v>
      </c>
      <c r="F484" s="132">
        <v>110000411108</v>
      </c>
      <c r="G484" s="133" t="s">
        <v>225</v>
      </c>
      <c r="H484" s="133">
        <v>46000</v>
      </c>
      <c r="I484" s="49">
        <v>24</v>
      </c>
      <c r="J484" s="49">
        <v>7.3209999999999997</v>
      </c>
      <c r="K484" s="49">
        <v>5633</v>
      </c>
      <c r="L484" s="49">
        <v>4.33</v>
      </c>
      <c r="M484" s="49">
        <v>4.8601317000000005E-2</v>
      </c>
    </row>
    <row r="485" spans="1:13">
      <c r="A485" s="2" t="s">
        <v>128</v>
      </c>
      <c r="B485" s="2">
        <v>1710</v>
      </c>
      <c r="C485" s="50">
        <v>1</v>
      </c>
      <c r="D485" s="53" t="s">
        <v>109</v>
      </c>
      <c r="E485" s="53" t="s">
        <v>110</v>
      </c>
      <c r="F485" s="132">
        <v>110000411108</v>
      </c>
      <c r="G485" s="133" t="s">
        <v>225</v>
      </c>
      <c r="H485" s="133">
        <v>46001</v>
      </c>
      <c r="I485" s="49">
        <v>24</v>
      </c>
      <c r="J485" s="49">
        <v>7.4080000000000004</v>
      </c>
      <c r="K485" s="49">
        <v>5593.1</v>
      </c>
      <c r="L485" s="49">
        <v>4.3230000000000004</v>
      </c>
      <c r="M485" s="49">
        <v>4.8664482000000002E-2</v>
      </c>
    </row>
    <row r="486" spans="1:13">
      <c r="A486" s="2" t="s">
        <v>128</v>
      </c>
      <c r="B486" s="2">
        <v>1710</v>
      </c>
      <c r="C486" s="50">
        <v>1</v>
      </c>
      <c r="D486" s="53" t="s">
        <v>109</v>
      </c>
      <c r="E486" s="53" t="s">
        <v>110</v>
      </c>
      <c r="F486" s="132">
        <v>110000411108</v>
      </c>
      <c r="G486" s="133" t="s">
        <v>225</v>
      </c>
      <c r="H486" s="133">
        <v>46002</v>
      </c>
      <c r="I486" s="49">
        <v>24</v>
      </c>
      <c r="J486" s="49">
        <v>7.3490000000000002</v>
      </c>
      <c r="K486" s="49">
        <v>5630.1</v>
      </c>
      <c r="L486" s="49">
        <v>4.1340000000000003</v>
      </c>
      <c r="M486" s="49">
        <v>4.9022543000000002E-2</v>
      </c>
    </row>
    <row r="487" spans="1:13">
      <c r="A487" s="2" t="s">
        <v>128</v>
      </c>
      <c r="B487" s="2">
        <v>1710</v>
      </c>
      <c r="C487" s="50">
        <v>1</v>
      </c>
      <c r="D487" s="53" t="s">
        <v>109</v>
      </c>
      <c r="E487" s="53" t="s">
        <v>110</v>
      </c>
      <c r="F487" s="132">
        <v>110000411108</v>
      </c>
      <c r="G487" s="133" t="s">
        <v>225</v>
      </c>
      <c r="H487" s="133">
        <v>46003</v>
      </c>
      <c r="I487" s="49">
        <v>24</v>
      </c>
      <c r="J487" s="49">
        <v>7.2110000000000003</v>
      </c>
      <c r="K487" s="49">
        <v>5662.3</v>
      </c>
      <c r="L487" s="49">
        <v>4.1859999999999999</v>
      </c>
      <c r="M487" s="49">
        <v>4.8091917999999997E-2</v>
      </c>
    </row>
    <row r="488" spans="1:13">
      <c r="A488" s="2" t="s">
        <v>128</v>
      </c>
      <c r="B488" s="2">
        <v>1710</v>
      </c>
      <c r="C488" s="50">
        <v>1</v>
      </c>
      <c r="D488" s="53" t="s">
        <v>109</v>
      </c>
      <c r="E488" s="53" t="s">
        <v>110</v>
      </c>
      <c r="F488" s="132">
        <v>110000411108</v>
      </c>
      <c r="G488" s="133" t="s">
        <v>225</v>
      </c>
      <c r="H488" s="133">
        <v>46004</v>
      </c>
      <c r="I488" s="49">
        <v>24</v>
      </c>
      <c r="J488" s="49">
        <v>7.3550000000000004</v>
      </c>
      <c r="K488" s="49">
        <v>5709.7</v>
      </c>
      <c r="L488" s="49">
        <v>4.1520000000000001</v>
      </c>
      <c r="M488" s="49">
        <v>4.9429075000000003E-2</v>
      </c>
    </row>
    <row r="489" spans="1:13">
      <c r="A489" s="2" t="s">
        <v>128</v>
      </c>
      <c r="B489" s="2">
        <v>1710</v>
      </c>
      <c r="C489" s="50">
        <v>1</v>
      </c>
      <c r="D489" s="53" t="s">
        <v>109</v>
      </c>
      <c r="E489" s="53" t="s">
        <v>110</v>
      </c>
      <c r="F489" s="132">
        <v>110000411108</v>
      </c>
      <c r="G489" s="133" t="s">
        <v>225</v>
      </c>
      <c r="H489" s="133">
        <v>46005</v>
      </c>
      <c r="I489" s="49">
        <v>24</v>
      </c>
      <c r="J489" s="49">
        <v>6.5940000000000003</v>
      </c>
      <c r="K489" s="49">
        <v>5108.6000000000004</v>
      </c>
      <c r="L489" s="49">
        <v>3.5640000000000001</v>
      </c>
      <c r="M489" s="49">
        <v>3.2210586000000006E-2</v>
      </c>
    </row>
    <row r="490" spans="1:13">
      <c r="A490" s="2" t="s">
        <v>128</v>
      </c>
      <c r="B490" s="2">
        <v>1710</v>
      </c>
      <c r="C490" s="50">
        <v>1</v>
      </c>
      <c r="D490" s="53" t="s">
        <v>109</v>
      </c>
      <c r="E490" s="53" t="s">
        <v>110</v>
      </c>
      <c r="F490" s="132">
        <v>110000411108</v>
      </c>
      <c r="G490" s="133" t="s">
        <v>225</v>
      </c>
      <c r="H490" s="133">
        <v>46006</v>
      </c>
      <c r="I490" s="49">
        <v>24</v>
      </c>
      <c r="J490" s="49">
        <v>5.9130000000000003</v>
      </c>
      <c r="K490" s="49">
        <v>4586.7</v>
      </c>
      <c r="L490" s="49">
        <v>3.278</v>
      </c>
      <c r="M490" s="49">
        <v>3.4081036999999995E-2</v>
      </c>
    </row>
    <row r="491" spans="1:13">
      <c r="A491" s="2" t="s">
        <v>128</v>
      </c>
      <c r="B491" s="2">
        <v>1710</v>
      </c>
      <c r="C491" s="50">
        <v>1</v>
      </c>
      <c r="D491" s="53" t="s">
        <v>109</v>
      </c>
      <c r="E491" s="53" t="s">
        <v>110</v>
      </c>
      <c r="F491" s="132">
        <v>110000411108</v>
      </c>
      <c r="G491" s="133" t="s">
        <v>225</v>
      </c>
      <c r="H491" s="133">
        <v>46007</v>
      </c>
      <c r="I491" s="49">
        <v>24</v>
      </c>
      <c r="J491" s="49">
        <v>5.7240000000000002</v>
      </c>
      <c r="K491" s="49">
        <v>4427.1000000000004</v>
      </c>
      <c r="L491" s="49">
        <v>3.137</v>
      </c>
      <c r="M491" s="49">
        <v>3.5823396999999993E-2</v>
      </c>
    </row>
    <row r="492" spans="1:13">
      <c r="A492" s="2" t="s">
        <v>128</v>
      </c>
      <c r="B492" s="2">
        <v>1710</v>
      </c>
      <c r="C492" s="50">
        <v>1</v>
      </c>
      <c r="D492" s="53" t="s">
        <v>109</v>
      </c>
      <c r="E492" s="53" t="s">
        <v>110</v>
      </c>
      <c r="F492" s="132">
        <v>110000411108</v>
      </c>
      <c r="G492" s="133" t="s">
        <v>225</v>
      </c>
      <c r="H492" s="133">
        <v>46008</v>
      </c>
      <c r="I492" s="49">
        <v>24</v>
      </c>
      <c r="J492" s="49">
        <v>5.8040000000000003</v>
      </c>
      <c r="K492" s="49">
        <v>4483.3</v>
      </c>
      <c r="L492" s="49">
        <v>3.29</v>
      </c>
      <c r="M492" s="49">
        <v>3.6978420999999997E-2</v>
      </c>
    </row>
    <row r="493" spans="1:13">
      <c r="A493" s="2" t="s">
        <v>128</v>
      </c>
      <c r="B493" s="2">
        <v>1710</v>
      </c>
      <c r="C493" s="50">
        <v>1</v>
      </c>
      <c r="D493" s="53" t="s">
        <v>109</v>
      </c>
      <c r="E493" s="53" t="s">
        <v>110</v>
      </c>
      <c r="F493" s="132">
        <v>110000411108</v>
      </c>
      <c r="G493" s="133" t="s">
        <v>225</v>
      </c>
      <c r="H493" s="133">
        <v>46009</v>
      </c>
      <c r="I493" s="49">
        <v>24</v>
      </c>
      <c r="J493" s="49">
        <v>5.7930000000000001</v>
      </c>
      <c r="K493" s="49">
        <v>4663.8999999999996</v>
      </c>
      <c r="L493" s="49">
        <v>3.6509999999999998</v>
      </c>
      <c r="M493" s="49">
        <v>4.0182223000000003E-2</v>
      </c>
    </row>
    <row r="494" spans="1:13">
      <c r="A494" s="2" t="s">
        <v>128</v>
      </c>
      <c r="B494" s="2">
        <v>1710</v>
      </c>
      <c r="C494" s="50">
        <v>1</v>
      </c>
      <c r="D494" s="53" t="s">
        <v>109</v>
      </c>
      <c r="E494" s="53" t="s">
        <v>110</v>
      </c>
      <c r="F494" s="132">
        <v>110000411108</v>
      </c>
      <c r="G494" s="133" t="s">
        <v>225</v>
      </c>
      <c r="H494" s="133">
        <v>46010</v>
      </c>
      <c r="I494" s="49">
        <v>24</v>
      </c>
      <c r="J494" s="49">
        <v>7.0510000000000002</v>
      </c>
      <c r="K494" s="49">
        <v>5555.2</v>
      </c>
      <c r="L494" s="49">
        <v>4.3220000000000001</v>
      </c>
      <c r="M494" s="49">
        <v>4.8424826000000004E-2</v>
      </c>
    </row>
    <row r="495" spans="1:13">
      <c r="A495" s="2" t="s">
        <v>128</v>
      </c>
      <c r="B495" s="2">
        <v>1710</v>
      </c>
      <c r="C495" s="50">
        <v>1</v>
      </c>
      <c r="D495" s="53" t="s">
        <v>109</v>
      </c>
      <c r="E495" s="53" t="s">
        <v>110</v>
      </c>
      <c r="F495" s="132">
        <v>110000411108</v>
      </c>
      <c r="G495" s="133" t="s">
        <v>225</v>
      </c>
      <c r="H495" s="133">
        <v>46011</v>
      </c>
      <c r="I495" s="49">
        <v>24</v>
      </c>
      <c r="J495" s="49">
        <v>6.8840000000000003</v>
      </c>
      <c r="K495" s="49">
        <v>5533.2</v>
      </c>
      <c r="L495" s="49">
        <v>4.2409999999999997</v>
      </c>
      <c r="M495" s="49">
        <v>4.6839579000000006E-2</v>
      </c>
    </row>
    <row r="496" spans="1:13">
      <c r="A496" s="2" t="s">
        <v>128</v>
      </c>
      <c r="B496" s="2">
        <v>1710</v>
      </c>
      <c r="C496" s="50">
        <v>1</v>
      </c>
      <c r="D496" s="53" t="s">
        <v>109</v>
      </c>
      <c r="E496" s="53" t="s">
        <v>110</v>
      </c>
      <c r="F496" s="132">
        <v>110000411108</v>
      </c>
      <c r="G496" s="133" t="s">
        <v>225</v>
      </c>
      <c r="H496" s="133">
        <v>46012</v>
      </c>
      <c r="I496" s="49">
        <v>24</v>
      </c>
      <c r="J496" s="49">
        <v>7.0970000000000004</v>
      </c>
      <c r="K496" s="49">
        <v>5719.6</v>
      </c>
      <c r="L496" s="49">
        <v>4.0369999999999999</v>
      </c>
      <c r="M496" s="49">
        <v>4.8919459000000005E-2</v>
      </c>
    </row>
    <row r="497" spans="1:13">
      <c r="A497" s="2" t="s">
        <v>128</v>
      </c>
      <c r="B497" s="2">
        <v>1710</v>
      </c>
      <c r="C497" s="50">
        <v>1</v>
      </c>
      <c r="D497" s="53" t="s">
        <v>109</v>
      </c>
      <c r="E497" s="53" t="s">
        <v>110</v>
      </c>
      <c r="F497" s="132">
        <v>110000411108</v>
      </c>
      <c r="G497" s="133" t="s">
        <v>225</v>
      </c>
      <c r="H497" s="133">
        <v>46013</v>
      </c>
      <c r="I497" s="49">
        <v>24</v>
      </c>
      <c r="J497" s="49">
        <v>7.2080000000000002</v>
      </c>
      <c r="K497" s="49">
        <v>5698.6</v>
      </c>
      <c r="L497" s="49">
        <v>3.97</v>
      </c>
      <c r="M497" s="49">
        <v>4.9152400000000013E-2</v>
      </c>
    </row>
    <row r="498" spans="1:13">
      <c r="A498" s="2" t="s">
        <v>128</v>
      </c>
      <c r="B498" s="2">
        <v>1710</v>
      </c>
      <c r="C498" s="50">
        <v>1</v>
      </c>
      <c r="D498" s="53" t="s">
        <v>109</v>
      </c>
      <c r="E498" s="53" t="s">
        <v>110</v>
      </c>
      <c r="F498" s="132">
        <v>110000411108</v>
      </c>
      <c r="G498" s="133" t="s">
        <v>225</v>
      </c>
      <c r="H498" s="133">
        <v>46014</v>
      </c>
      <c r="I498" s="49">
        <v>24</v>
      </c>
      <c r="J498" s="49">
        <v>7.1040000000000001</v>
      </c>
      <c r="K498" s="49">
        <v>5691.6</v>
      </c>
      <c r="L498" s="49">
        <v>4.0430000000000001</v>
      </c>
      <c r="M498" s="49">
        <v>4.8700053999999993E-2</v>
      </c>
    </row>
    <row r="499" spans="1:13">
      <c r="A499" s="2" t="s">
        <v>128</v>
      </c>
      <c r="B499" s="2">
        <v>1710</v>
      </c>
      <c r="C499" s="50">
        <v>1</v>
      </c>
      <c r="D499" s="53" t="s">
        <v>109</v>
      </c>
      <c r="E499" s="53" t="s">
        <v>110</v>
      </c>
      <c r="F499" s="132">
        <v>110000411108</v>
      </c>
      <c r="G499" s="133" t="s">
        <v>225</v>
      </c>
      <c r="H499" s="133">
        <v>46015</v>
      </c>
      <c r="I499" s="49">
        <v>24</v>
      </c>
      <c r="J499" s="49">
        <v>7.4710000000000001</v>
      </c>
      <c r="K499" s="49">
        <v>5692.6</v>
      </c>
      <c r="L499" s="49">
        <v>3.9689999999999999</v>
      </c>
      <c r="M499" s="49">
        <v>5.0373562000000004E-2</v>
      </c>
    </row>
    <row r="500" spans="1:13">
      <c r="A500" s="2" t="s">
        <v>128</v>
      </c>
      <c r="B500" s="2">
        <v>1710</v>
      </c>
      <c r="C500" s="50">
        <v>1</v>
      </c>
      <c r="D500" s="53" t="s">
        <v>109</v>
      </c>
      <c r="E500" s="53" t="s">
        <v>110</v>
      </c>
      <c r="F500" s="132">
        <v>110000411108</v>
      </c>
      <c r="G500" s="133" t="s">
        <v>225</v>
      </c>
      <c r="H500" s="133">
        <v>46016</v>
      </c>
      <c r="I500" s="49">
        <v>24</v>
      </c>
      <c r="J500" s="49">
        <v>7.8819999999999997</v>
      </c>
      <c r="K500" s="49">
        <v>5653.4</v>
      </c>
      <c r="L500" s="49">
        <v>3.871</v>
      </c>
      <c r="M500" s="49">
        <v>5.7089090000000002E-2</v>
      </c>
    </row>
    <row r="501" spans="1:13">
      <c r="A501" s="2" t="s">
        <v>128</v>
      </c>
      <c r="B501" s="2">
        <v>1710</v>
      </c>
      <c r="C501" s="50">
        <v>1</v>
      </c>
      <c r="D501" s="53" t="s">
        <v>109</v>
      </c>
      <c r="E501" s="53" t="s">
        <v>110</v>
      </c>
      <c r="F501" s="132">
        <v>110000411108</v>
      </c>
      <c r="G501" s="133" t="s">
        <v>225</v>
      </c>
      <c r="H501" s="133">
        <v>46017</v>
      </c>
      <c r="I501" s="49">
        <v>24</v>
      </c>
      <c r="J501" s="49">
        <v>7.0410000000000004</v>
      </c>
      <c r="K501" s="49">
        <v>5612.5</v>
      </c>
      <c r="L501" s="49">
        <v>4.085</v>
      </c>
      <c r="M501" s="49">
        <v>4.8947406999999998E-2</v>
      </c>
    </row>
    <row r="502" spans="1:13">
      <c r="A502" s="2" t="s">
        <v>128</v>
      </c>
      <c r="B502" s="2">
        <v>1710</v>
      </c>
      <c r="C502" s="50">
        <v>1</v>
      </c>
      <c r="D502" s="53" t="s">
        <v>109</v>
      </c>
      <c r="E502" s="53" t="s">
        <v>110</v>
      </c>
      <c r="F502" s="132">
        <v>110000411108</v>
      </c>
      <c r="G502" s="133" t="s">
        <v>225</v>
      </c>
      <c r="H502" s="133">
        <v>46018</v>
      </c>
      <c r="I502" s="49">
        <v>24</v>
      </c>
      <c r="J502" s="49">
        <v>6.9370000000000003</v>
      </c>
      <c r="K502" s="49">
        <v>5598.4</v>
      </c>
      <c r="L502" s="49">
        <v>3.996</v>
      </c>
      <c r="M502" s="49">
        <v>4.8353184E-2</v>
      </c>
    </row>
    <row r="503" spans="1:13">
      <c r="A503" s="2" t="s">
        <v>128</v>
      </c>
      <c r="B503" s="2">
        <v>1710</v>
      </c>
      <c r="C503" s="50">
        <v>1</v>
      </c>
      <c r="D503" s="53" t="s">
        <v>109</v>
      </c>
      <c r="E503" s="53" t="s">
        <v>110</v>
      </c>
      <c r="F503" s="132">
        <v>110000411108</v>
      </c>
      <c r="G503" s="133" t="s">
        <v>225</v>
      </c>
      <c r="H503" s="133">
        <v>46019</v>
      </c>
      <c r="I503" s="49">
        <v>24</v>
      </c>
      <c r="J503" s="49">
        <v>6.83</v>
      </c>
      <c r="K503" s="49">
        <v>5511.6</v>
      </c>
      <c r="L503" s="49">
        <v>4.1840000000000002</v>
      </c>
      <c r="M503" s="49">
        <v>4.7142912000000002E-2</v>
      </c>
    </row>
    <row r="504" spans="1:13">
      <c r="A504" s="2" t="s">
        <v>128</v>
      </c>
      <c r="B504" s="2">
        <v>1710</v>
      </c>
      <c r="C504" s="50">
        <v>1</v>
      </c>
      <c r="D504" s="53" t="s">
        <v>109</v>
      </c>
      <c r="E504" s="53" t="s">
        <v>110</v>
      </c>
      <c r="F504" s="132">
        <v>110000411108</v>
      </c>
      <c r="G504" s="133" t="s">
        <v>225</v>
      </c>
      <c r="H504" s="133">
        <v>46020</v>
      </c>
      <c r="I504" s="49">
        <v>24</v>
      </c>
      <c r="J504" s="49">
        <v>7.7039999999999997</v>
      </c>
      <c r="K504" s="49">
        <v>5604.2</v>
      </c>
      <c r="L504" s="49">
        <v>4.2309999999999999</v>
      </c>
      <c r="M504" s="49">
        <v>4.8186489000000013E-2</v>
      </c>
    </row>
    <row r="505" spans="1:13">
      <c r="A505" s="2" t="s">
        <v>128</v>
      </c>
      <c r="B505" s="2">
        <v>1710</v>
      </c>
      <c r="C505" s="50">
        <v>1</v>
      </c>
      <c r="D505" s="53" t="s">
        <v>109</v>
      </c>
      <c r="E505" s="53" t="s">
        <v>110</v>
      </c>
      <c r="F505" s="132">
        <v>110000411108</v>
      </c>
      <c r="G505" s="133" t="s">
        <v>225</v>
      </c>
      <c r="H505" s="133">
        <v>46021</v>
      </c>
      <c r="I505" s="49">
        <v>24</v>
      </c>
      <c r="J505" s="49">
        <v>7.4340000000000002</v>
      </c>
      <c r="K505" s="49">
        <v>5604.1</v>
      </c>
      <c r="L505" s="49">
        <v>4.0170000000000003</v>
      </c>
      <c r="M505" s="49">
        <v>4.7890485999999996E-2</v>
      </c>
    </row>
    <row r="506" spans="1:13">
      <c r="A506" s="2" t="s">
        <v>128</v>
      </c>
      <c r="B506" s="2">
        <v>1710</v>
      </c>
      <c r="C506" s="50">
        <v>1</v>
      </c>
      <c r="D506" s="53" t="s">
        <v>109</v>
      </c>
      <c r="E506" s="53" t="s">
        <v>110</v>
      </c>
      <c r="F506" s="132">
        <v>110000411108</v>
      </c>
      <c r="G506" s="133" t="s">
        <v>225</v>
      </c>
      <c r="H506" s="133">
        <v>46022</v>
      </c>
      <c r="I506" s="49">
        <v>24</v>
      </c>
      <c r="J506" s="49">
        <v>7.4589999999999996</v>
      </c>
      <c r="K506" s="49">
        <v>5573.3</v>
      </c>
      <c r="L506" s="49">
        <v>4.093</v>
      </c>
      <c r="M506" s="49">
        <v>4.7914311000000001E-2</v>
      </c>
    </row>
    <row r="507" spans="1:13">
      <c r="A507" s="2" t="s">
        <v>128</v>
      </c>
      <c r="B507" s="2">
        <v>1710</v>
      </c>
      <c r="C507" s="50">
        <v>1</v>
      </c>
      <c r="D507" s="53" t="s">
        <v>109</v>
      </c>
      <c r="E507" s="53" t="s">
        <v>110</v>
      </c>
      <c r="F507" s="132">
        <v>110000411108</v>
      </c>
      <c r="G507" s="133" t="s">
        <v>225</v>
      </c>
      <c r="H507" s="133">
        <v>46023</v>
      </c>
      <c r="I507" s="49">
        <v>24</v>
      </c>
      <c r="J507" s="49">
        <v>7.4340000000000002</v>
      </c>
      <c r="K507" s="49">
        <v>5571.1</v>
      </c>
      <c r="L507" s="49">
        <v>4.0270000000000001</v>
      </c>
      <c r="M507" s="49">
        <v>4.7781912000000003E-2</v>
      </c>
    </row>
    <row r="508" spans="1:13">
      <c r="A508" s="2" t="s">
        <v>128</v>
      </c>
      <c r="B508" s="2">
        <v>1710</v>
      </c>
      <c r="C508" s="50">
        <v>1</v>
      </c>
      <c r="D508" s="53" t="s">
        <v>109</v>
      </c>
      <c r="E508" s="53" t="s">
        <v>110</v>
      </c>
      <c r="F508" s="132">
        <v>110000411108</v>
      </c>
      <c r="G508" s="133" t="s">
        <v>225</v>
      </c>
      <c r="H508" s="133">
        <v>46024</v>
      </c>
      <c r="I508" s="49">
        <v>24</v>
      </c>
      <c r="J508" s="49">
        <v>7.3940000000000001</v>
      </c>
      <c r="K508" s="49">
        <v>5577</v>
      </c>
      <c r="L508" s="49">
        <v>4.08</v>
      </c>
      <c r="M508" s="49">
        <v>4.7770899999999998E-2</v>
      </c>
    </row>
    <row r="509" spans="1:13">
      <c r="A509" s="2" t="s">
        <v>128</v>
      </c>
      <c r="B509" s="2">
        <v>1710</v>
      </c>
      <c r="C509" s="50">
        <v>1</v>
      </c>
      <c r="D509" s="53" t="s">
        <v>109</v>
      </c>
      <c r="E509" s="53" t="s">
        <v>110</v>
      </c>
      <c r="F509" s="132">
        <v>110000411108</v>
      </c>
      <c r="G509" s="133" t="s">
        <v>225</v>
      </c>
      <c r="H509" s="133">
        <v>46025</v>
      </c>
      <c r="I509" s="49">
        <v>24</v>
      </c>
      <c r="J509" s="49">
        <v>6.6929999999999996</v>
      </c>
      <c r="K509" s="49">
        <v>5554.9</v>
      </c>
      <c r="L509" s="49">
        <v>3.8980000000000001</v>
      </c>
      <c r="M509" s="49">
        <v>4.6527445000000001E-2</v>
      </c>
    </row>
    <row r="510" spans="1:13">
      <c r="A510" s="2" t="s">
        <v>128</v>
      </c>
      <c r="B510" s="2">
        <v>1710</v>
      </c>
      <c r="C510" s="50">
        <v>1</v>
      </c>
      <c r="D510" s="53" t="s">
        <v>109</v>
      </c>
      <c r="E510" s="53" t="s">
        <v>110</v>
      </c>
      <c r="F510" s="132">
        <v>110000411108</v>
      </c>
      <c r="G510" s="133" t="s">
        <v>225</v>
      </c>
      <c r="H510" s="133">
        <v>46026</v>
      </c>
      <c r="I510" s="49">
        <v>24</v>
      </c>
      <c r="J510" s="49">
        <v>7.4580000000000002</v>
      </c>
      <c r="K510" s="49">
        <v>5604.5</v>
      </c>
      <c r="L510" s="49">
        <v>4.0430000000000001</v>
      </c>
      <c r="M510" s="49">
        <v>4.9072996999999993E-2</v>
      </c>
    </row>
    <row r="511" spans="1:13">
      <c r="A511" s="2" t="s">
        <v>128</v>
      </c>
      <c r="B511" s="2">
        <v>1710</v>
      </c>
      <c r="C511" s="50">
        <v>1</v>
      </c>
      <c r="D511" s="53" t="s">
        <v>109</v>
      </c>
      <c r="E511" s="53" t="s">
        <v>110</v>
      </c>
      <c r="F511" s="132">
        <v>110000411108</v>
      </c>
      <c r="G511" s="133" t="s">
        <v>225</v>
      </c>
      <c r="H511" s="133">
        <v>46027</v>
      </c>
      <c r="I511" s="49">
        <v>24</v>
      </c>
      <c r="J511" s="49">
        <v>7.2629999999999999</v>
      </c>
      <c r="K511" s="49">
        <v>5630.7</v>
      </c>
      <c r="L511" s="49">
        <v>4.0750000000000002</v>
      </c>
      <c r="M511" s="49">
        <v>4.8357648999999989E-2</v>
      </c>
    </row>
    <row r="512" spans="1:13">
      <c r="A512" s="2" t="s">
        <v>128</v>
      </c>
      <c r="B512" s="2">
        <v>1710</v>
      </c>
      <c r="C512" s="50">
        <v>1</v>
      </c>
      <c r="D512" s="53" t="s">
        <v>109</v>
      </c>
      <c r="E512" s="53" t="s">
        <v>110</v>
      </c>
      <c r="F512" s="132">
        <v>110000411108</v>
      </c>
      <c r="G512" s="133" t="s">
        <v>225</v>
      </c>
      <c r="H512" s="133">
        <v>46028</v>
      </c>
      <c r="I512" s="49">
        <v>24</v>
      </c>
      <c r="J512" s="49">
        <v>7.4009999999999998</v>
      </c>
      <c r="K512" s="49">
        <v>5710.2</v>
      </c>
      <c r="L512" s="49">
        <v>4.242</v>
      </c>
      <c r="M512" s="49">
        <v>4.922430400000001E-2</v>
      </c>
    </row>
    <row r="513" spans="1:13">
      <c r="A513" s="2" t="s">
        <v>128</v>
      </c>
      <c r="B513" s="2">
        <v>1710</v>
      </c>
      <c r="C513" s="50">
        <v>1</v>
      </c>
      <c r="D513" s="53" t="s">
        <v>109</v>
      </c>
      <c r="E513" s="53" t="s">
        <v>110</v>
      </c>
      <c r="F513" s="132">
        <v>110000411108</v>
      </c>
      <c r="G513" s="133" t="s">
        <v>225</v>
      </c>
      <c r="H513" s="133">
        <v>46029</v>
      </c>
      <c r="I513" s="49">
        <v>24</v>
      </c>
      <c r="J513" s="49">
        <v>7.5819999999999999</v>
      </c>
      <c r="K513" s="49">
        <v>5810.1</v>
      </c>
      <c r="L513" s="49">
        <v>4.3129999999999997</v>
      </c>
      <c r="M513" s="49">
        <v>4.9780740000000004E-2</v>
      </c>
    </row>
    <row r="514" spans="1:13">
      <c r="A514" s="2" t="s">
        <v>128</v>
      </c>
      <c r="B514" s="2">
        <v>1710</v>
      </c>
      <c r="C514" s="50">
        <v>1</v>
      </c>
      <c r="D514" s="53" t="s">
        <v>109</v>
      </c>
      <c r="E514" s="53" t="s">
        <v>110</v>
      </c>
      <c r="F514" s="132">
        <v>110000411108</v>
      </c>
      <c r="G514" s="133" t="s">
        <v>225</v>
      </c>
      <c r="H514" s="133">
        <v>46030</v>
      </c>
      <c r="I514" s="49">
        <v>24</v>
      </c>
      <c r="J514" s="49">
        <v>7.4790000000000001</v>
      </c>
      <c r="K514" s="49">
        <v>5876.1</v>
      </c>
      <c r="L514" s="49">
        <v>4.3049999999999997</v>
      </c>
      <c r="M514" s="49">
        <v>5.0441129999999994E-2</v>
      </c>
    </row>
    <row r="515" spans="1:13">
      <c r="A515" s="2" t="s">
        <v>128</v>
      </c>
      <c r="B515" s="2">
        <v>1710</v>
      </c>
      <c r="C515" s="50">
        <v>1</v>
      </c>
      <c r="D515" s="53" t="s">
        <v>109</v>
      </c>
      <c r="E515" s="53" t="s">
        <v>110</v>
      </c>
      <c r="F515" s="132">
        <v>110000411108</v>
      </c>
      <c r="G515" s="133" t="s">
        <v>225</v>
      </c>
      <c r="H515" s="133">
        <v>46031</v>
      </c>
      <c r="I515" s="49">
        <v>24</v>
      </c>
      <c r="J515" s="49">
        <v>7.6630000000000003</v>
      </c>
      <c r="K515" s="49">
        <v>5902.8</v>
      </c>
      <c r="L515" s="49">
        <v>4.1929999999999996</v>
      </c>
      <c r="M515" s="49">
        <v>5.0749201000000008E-2</v>
      </c>
    </row>
    <row r="516" spans="1:13">
      <c r="A516" s="2" t="s">
        <v>128</v>
      </c>
      <c r="B516" s="2">
        <v>1710</v>
      </c>
      <c r="C516" s="50">
        <v>1</v>
      </c>
      <c r="D516" s="53" t="s">
        <v>109</v>
      </c>
      <c r="E516" s="53" t="s">
        <v>110</v>
      </c>
      <c r="F516" s="132">
        <v>110000411108</v>
      </c>
      <c r="G516" s="133" t="s">
        <v>225</v>
      </c>
      <c r="H516" s="133">
        <v>46032</v>
      </c>
      <c r="I516" s="49">
        <v>24</v>
      </c>
      <c r="J516" s="49">
        <v>7.5720000000000001</v>
      </c>
      <c r="K516" s="49">
        <v>5881.6</v>
      </c>
      <c r="L516" s="49">
        <v>4.0839999999999996</v>
      </c>
      <c r="M516" s="49">
        <v>5.1188193999999999E-2</v>
      </c>
    </row>
    <row r="517" spans="1:13">
      <c r="A517" s="2" t="s">
        <v>128</v>
      </c>
      <c r="B517" s="2">
        <v>1710</v>
      </c>
      <c r="C517" s="50">
        <v>1</v>
      </c>
      <c r="D517" s="53" t="s">
        <v>109</v>
      </c>
      <c r="E517" s="53" t="s">
        <v>110</v>
      </c>
      <c r="F517" s="132">
        <v>110000411108</v>
      </c>
      <c r="G517" s="133" t="s">
        <v>225</v>
      </c>
      <c r="H517" s="133">
        <v>46033</v>
      </c>
      <c r="I517" s="49">
        <v>24</v>
      </c>
      <c r="J517" s="49">
        <v>7.6959999999999997</v>
      </c>
      <c r="K517" s="49">
        <v>5935</v>
      </c>
      <c r="L517" s="49">
        <v>4.0599999999999996</v>
      </c>
      <c r="M517" s="49">
        <v>5.1234785999999997E-2</v>
      </c>
    </row>
    <row r="518" spans="1:13">
      <c r="A518" s="2" t="s">
        <v>128</v>
      </c>
      <c r="B518" s="2">
        <v>1710</v>
      </c>
      <c r="C518" s="50">
        <v>1</v>
      </c>
      <c r="D518" s="53" t="s">
        <v>109</v>
      </c>
      <c r="E518" s="53" t="s">
        <v>110</v>
      </c>
      <c r="F518" s="132">
        <v>110000411108</v>
      </c>
      <c r="G518" s="133" t="s">
        <v>225</v>
      </c>
      <c r="H518" s="133">
        <v>46034</v>
      </c>
      <c r="I518" s="49">
        <v>24</v>
      </c>
      <c r="J518" s="49">
        <v>7.2709999999999999</v>
      </c>
      <c r="K518" s="49">
        <v>5898.8</v>
      </c>
      <c r="L518" s="49">
        <v>3.984</v>
      </c>
      <c r="M518" s="49">
        <v>5.0800415999999987E-2</v>
      </c>
    </row>
    <row r="519" spans="1:13">
      <c r="A519" s="2" t="s">
        <v>128</v>
      </c>
      <c r="B519" s="2">
        <v>1710</v>
      </c>
      <c r="C519" s="50">
        <v>1</v>
      </c>
      <c r="D519" s="53" t="s">
        <v>109</v>
      </c>
      <c r="E519" s="53" t="s">
        <v>110</v>
      </c>
      <c r="F519" s="132">
        <v>110000411108</v>
      </c>
      <c r="G519" s="133" t="s">
        <v>225</v>
      </c>
      <c r="H519" s="133">
        <v>46035</v>
      </c>
      <c r="I519" s="49">
        <v>24</v>
      </c>
      <c r="J519" s="49">
        <v>7.2850000000000001</v>
      </c>
      <c r="K519" s="49">
        <v>5758.1</v>
      </c>
      <c r="L519" s="49">
        <v>4.0759999999999996</v>
      </c>
      <c r="M519" s="49">
        <v>4.9189953000000002E-2</v>
      </c>
    </row>
    <row r="520" spans="1:13">
      <c r="A520" s="2" t="s">
        <v>128</v>
      </c>
      <c r="B520" s="2">
        <v>1710</v>
      </c>
      <c r="C520" s="50">
        <v>1</v>
      </c>
      <c r="D520" s="53" t="s">
        <v>109</v>
      </c>
      <c r="E520" s="53" t="s">
        <v>110</v>
      </c>
      <c r="F520" s="132">
        <v>110000411108</v>
      </c>
      <c r="G520" s="133" t="s">
        <v>225</v>
      </c>
      <c r="H520" s="133">
        <v>46036</v>
      </c>
      <c r="I520" s="49">
        <v>24</v>
      </c>
      <c r="J520" s="49">
        <v>7.5659999999999998</v>
      </c>
      <c r="K520" s="49">
        <v>5855.8</v>
      </c>
      <c r="L520" s="49">
        <v>4.1040000000000001</v>
      </c>
      <c r="M520" s="49">
        <v>5.0203073000000015E-2</v>
      </c>
    </row>
    <row r="521" spans="1:13">
      <c r="A521" s="2" t="s">
        <v>128</v>
      </c>
      <c r="B521" s="2">
        <v>1710</v>
      </c>
      <c r="C521" s="50">
        <v>1</v>
      </c>
      <c r="D521" s="53" t="s">
        <v>109</v>
      </c>
      <c r="E521" s="53" t="s">
        <v>110</v>
      </c>
      <c r="F521" s="132">
        <v>110000411108</v>
      </c>
      <c r="G521" s="133" t="s">
        <v>225</v>
      </c>
      <c r="H521" s="133">
        <v>46037</v>
      </c>
      <c r="I521" s="49">
        <v>24</v>
      </c>
      <c r="J521" s="49">
        <v>7.53</v>
      </c>
      <c r="K521" s="49">
        <v>5796.4</v>
      </c>
      <c r="L521" s="49">
        <v>3.879</v>
      </c>
      <c r="M521" s="49">
        <v>4.9827494000000007E-2</v>
      </c>
    </row>
    <row r="522" spans="1:13">
      <c r="A522" s="2" t="s">
        <v>128</v>
      </c>
      <c r="B522" s="2">
        <v>1710</v>
      </c>
      <c r="C522" s="50">
        <v>1</v>
      </c>
      <c r="D522" s="53" t="s">
        <v>109</v>
      </c>
      <c r="E522" s="53" t="s">
        <v>110</v>
      </c>
      <c r="F522" s="132">
        <v>110000411108</v>
      </c>
      <c r="G522" s="133" t="s">
        <v>225</v>
      </c>
      <c r="H522" s="133">
        <v>46038</v>
      </c>
      <c r="I522" s="49">
        <v>24</v>
      </c>
      <c r="J522" s="49">
        <v>7.367</v>
      </c>
      <c r="K522" s="49">
        <v>5720.3</v>
      </c>
      <c r="L522" s="49">
        <v>3.8769999999999998</v>
      </c>
      <c r="M522" s="49">
        <v>4.9536821999999994E-2</v>
      </c>
    </row>
    <row r="523" spans="1:13">
      <c r="A523" s="2" t="s">
        <v>128</v>
      </c>
      <c r="B523" s="2">
        <v>1710</v>
      </c>
      <c r="C523" s="50">
        <v>1</v>
      </c>
      <c r="D523" s="53" t="s">
        <v>109</v>
      </c>
      <c r="E523" s="53" t="s">
        <v>110</v>
      </c>
      <c r="F523" s="132">
        <v>110000411108</v>
      </c>
      <c r="G523" s="133" t="s">
        <v>225</v>
      </c>
      <c r="H523" s="133">
        <v>46039</v>
      </c>
      <c r="I523" s="49">
        <v>24</v>
      </c>
      <c r="J523" s="49">
        <v>7.452</v>
      </c>
      <c r="K523" s="49">
        <v>5795.2</v>
      </c>
      <c r="L523" s="49">
        <v>3.6429999999999998</v>
      </c>
      <c r="M523" s="49">
        <v>4.9267316000000012E-2</v>
      </c>
    </row>
    <row r="524" spans="1:13">
      <c r="A524" s="2" t="s">
        <v>128</v>
      </c>
      <c r="B524" s="2">
        <v>1710</v>
      </c>
      <c r="C524" s="50">
        <v>1</v>
      </c>
      <c r="D524" s="53" t="s">
        <v>109</v>
      </c>
      <c r="E524" s="53" t="s">
        <v>110</v>
      </c>
      <c r="F524" s="132">
        <v>110000411108</v>
      </c>
      <c r="G524" s="133" t="s">
        <v>225</v>
      </c>
      <c r="H524" s="133">
        <v>46040</v>
      </c>
      <c r="I524" s="49">
        <v>24</v>
      </c>
      <c r="J524" s="49">
        <v>7.4359999999999999</v>
      </c>
      <c r="K524" s="49">
        <v>5786.9</v>
      </c>
      <c r="L524" s="49">
        <v>3.585</v>
      </c>
      <c r="M524" s="49">
        <v>4.9221146E-2</v>
      </c>
    </row>
    <row r="525" spans="1:13">
      <c r="A525" s="2" t="s">
        <v>128</v>
      </c>
      <c r="B525" s="2">
        <v>1710</v>
      </c>
      <c r="C525" s="50">
        <v>1</v>
      </c>
      <c r="D525" s="53" t="s">
        <v>109</v>
      </c>
      <c r="E525" s="53" t="s">
        <v>110</v>
      </c>
      <c r="F525" s="132">
        <v>110000411108</v>
      </c>
      <c r="G525" s="133" t="s">
        <v>225</v>
      </c>
      <c r="H525" s="133">
        <v>46041</v>
      </c>
      <c r="I525" s="49">
        <v>24</v>
      </c>
      <c r="J525" s="49">
        <v>7.625</v>
      </c>
      <c r="K525" s="49">
        <v>5837.5</v>
      </c>
      <c r="L525" s="49">
        <v>3.5569999999999999</v>
      </c>
      <c r="M525" s="49">
        <v>5.0273610999999989E-2</v>
      </c>
    </row>
    <row r="526" spans="1:13">
      <c r="A526" s="2" t="s">
        <v>128</v>
      </c>
      <c r="B526" s="2">
        <v>1710</v>
      </c>
      <c r="C526" s="50">
        <v>1</v>
      </c>
      <c r="D526" s="53" t="s">
        <v>109</v>
      </c>
      <c r="E526" s="53" t="s">
        <v>110</v>
      </c>
      <c r="F526" s="132">
        <v>110000411108</v>
      </c>
      <c r="G526" s="133" t="s">
        <v>225</v>
      </c>
      <c r="H526" s="133">
        <v>46042</v>
      </c>
      <c r="I526" s="49">
        <v>24</v>
      </c>
      <c r="J526" s="49">
        <v>7.55</v>
      </c>
      <c r="K526" s="49">
        <v>5853.2</v>
      </c>
      <c r="L526" s="49">
        <v>3.4790000000000001</v>
      </c>
      <c r="M526" s="49">
        <v>5.0060741999999991E-2</v>
      </c>
    </row>
    <row r="527" spans="1:13">
      <c r="A527" s="2" t="s">
        <v>128</v>
      </c>
      <c r="B527" s="2">
        <v>1710</v>
      </c>
      <c r="C527" s="50">
        <v>1</v>
      </c>
      <c r="D527" s="53" t="s">
        <v>109</v>
      </c>
      <c r="E527" s="53" t="s">
        <v>110</v>
      </c>
      <c r="F527" s="132">
        <v>110000411108</v>
      </c>
      <c r="G527" s="133" t="s">
        <v>225</v>
      </c>
      <c r="H527" s="133">
        <v>46043</v>
      </c>
      <c r="I527" s="49">
        <v>24</v>
      </c>
      <c r="J527" s="49">
        <v>7.5759999999999996</v>
      </c>
      <c r="K527" s="49">
        <v>5822.5</v>
      </c>
      <c r="L527" s="49">
        <v>3.7250000000000001</v>
      </c>
      <c r="M527" s="49">
        <v>4.9654956E-2</v>
      </c>
    </row>
    <row r="528" spans="1:13">
      <c r="A528" s="2" t="s">
        <v>128</v>
      </c>
      <c r="B528" s="2">
        <v>1710</v>
      </c>
      <c r="C528" s="50">
        <v>1</v>
      </c>
      <c r="D528" s="53" t="s">
        <v>109</v>
      </c>
      <c r="E528" s="53" t="s">
        <v>110</v>
      </c>
      <c r="F528" s="132">
        <v>110000411108</v>
      </c>
      <c r="G528" s="133" t="s">
        <v>225</v>
      </c>
      <c r="H528" s="133">
        <v>46044</v>
      </c>
      <c r="I528" s="49">
        <v>24</v>
      </c>
      <c r="J528" s="49">
        <v>7.673</v>
      </c>
      <c r="K528" s="49">
        <v>5871.1</v>
      </c>
      <c r="L528" s="49">
        <v>3.7040000000000002</v>
      </c>
      <c r="M528" s="49">
        <v>5.0515786999999999E-2</v>
      </c>
    </row>
    <row r="529" spans="1:13">
      <c r="A529" s="2" t="s">
        <v>128</v>
      </c>
      <c r="B529" s="2">
        <v>1710</v>
      </c>
      <c r="C529" s="50">
        <v>1</v>
      </c>
      <c r="D529" s="53" t="s">
        <v>109</v>
      </c>
      <c r="E529" s="53" t="s">
        <v>110</v>
      </c>
      <c r="F529" s="132">
        <v>110000411108</v>
      </c>
      <c r="G529" s="133" t="s">
        <v>225</v>
      </c>
      <c r="H529" s="133">
        <v>46045</v>
      </c>
      <c r="I529" s="49">
        <v>24</v>
      </c>
      <c r="J529" s="49">
        <v>7.7709999999999999</v>
      </c>
      <c r="K529" s="49">
        <v>5938.6</v>
      </c>
      <c r="L529" s="49">
        <v>3.4649999999999999</v>
      </c>
      <c r="M529" s="49">
        <v>4.9336475000000012E-2</v>
      </c>
    </row>
    <row r="530" spans="1:13">
      <c r="A530" s="2" t="s">
        <v>128</v>
      </c>
      <c r="B530" s="2">
        <v>1710</v>
      </c>
      <c r="C530" s="50">
        <v>1</v>
      </c>
      <c r="D530" s="53" t="s">
        <v>109</v>
      </c>
      <c r="E530" s="53" t="s">
        <v>110</v>
      </c>
      <c r="F530" s="132">
        <v>110000411108</v>
      </c>
      <c r="G530" s="133" t="s">
        <v>225</v>
      </c>
      <c r="H530" s="133">
        <v>46046</v>
      </c>
      <c r="I530" s="49">
        <v>24</v>
      </c>
      <c r="J530" s="49">
        <v>7.6079999999999997</v>
      </c>
      <c r="K530" s="49">
        <v>5996.5</v>
      </c>
      <c r="L530" s="49">
        <v>3.5049999999999999</v>
      </c>
      <c r="M530" s="49">
        <v>4.8253426999999995E-2</v>
      </c>
    </row>
    <row r="531" spans="1:13">
      <c r="A531" s="2" t="s">
        <v>128</v>
      </c>
      <c r="B531" s="2">
        <v>1710</v>
      </c>
      <c r="C531" s="50">
        <v>1</v>
      </c>
      <c r="D531" s="53" t="s">
        <v>109</v>
      </c>
      <c r="E531" s="53" t="s">
        <v>110</v>
      </c>
      <c r="F531" s="132">
        <v>110000411108</v>
      </c>
      <c r="G531" s="133" t="s">
        <v>225</v>
      </c>
      <c r="H531" s="133">
        <v>46047</v>
      </c>
      <c r="I531" s="49">
        <v>24</v>
      </c>
      <c r="J531" s="49">
        <v>7.6440000000000001</v>
      </c>
      <c r="K531" s="49">
        <v>5932.2</v>
      </c>
      <c r="L531" s="49">
        <v>3.7029999999999998</v>
      </c>
      <c r="M531" s="49">
        <v>5.0500127000000006E-2</v>
      </c>
    </row>
    <row r="532" spans="1:13">
      <c r="A532" s="2" t="s">
        <v>128</v>
      </c>
      <c r="B532" s="2">
        <v>1710</v>
      </c>
      <c r="C532" s="50">
        <v>1</v>
      </c>
      <c r="D532" s="53" t="s">
        <v>109</v>
      </c>
      <c r="E532" s="53" t="s">
        <v>110</v>
      </c>
      <c r="F532" s="132">
        <v>110000411108</v>
      </c>
      <c r="G532" s="133" t="s">
        <v>225</v>
      </c>
      <c r="H532" s="133">
        <v>46048</v>
      </c>
      <c r="I532" s="49">
        <v>24</v>
      </c>
      <c r="J532" s="49">
        <v>7.6820000000000004</v>
      </c>
      <c r="K532" s="49">
        <v>5906.5</v>
      </c>
      <c r="L532" s="49">
        <v>3.7330000000000001</v>
      </c>
      <c r="M532" s="49">
        <v>5.0871993000000004E-2</v>
      </c>
    </row>
    <row r="533" spans="1:13">
      <c r="A533" s="2" t="s">
        <v>128</v>
      </c>
      <c r="B533" s="2">
        <v>1710</v>
      </c>
      <c r="C533" s="50">
        <v>1</v>
      </c>
      <c r="D533" s="53" t="s">
        <v>109</v>
      </c>
      <c r="E533" s="53" t="s">
        <v>110</v>
      </c>
      <c r="F533" s="132">
        <v>110000411108</v>
      </c>
      <c r="G533" s="133" t="s">
        <v>225</v>
      </c>
      <c r="H533" s="133">
        <v>46049</v>
      </c>
      <c r="I533" s="49">
        <v>24</v>
      </c>
      <c r="J533" s="49">
        <v>7.508</v>
      </c>
      <c r="K533" s="49">
        <v>5855.4</v>
      </c>
      <c r="L533" s="49">
        <v>3.8109999999999999</v>
      </c>
      <c r="M533" s="49">
        <v>4.9662231999999994E-2</v>
      </c>
    </row>
    <row r="534" spans="1:13">
      <c r="A534" s="2" t="s">
        <v>128</v>
      </c>
      <c r="B534" s="2">
        <v>1710</v>
      </c>
      <c r="C534" s="50">
        <v>1</v>
      </c>
      <c r="D534" s="53" t="s">
        <v>109</v>
      </c>
      <c r="E534" s="53" t="s">
        <v>110</v>
      </c>
      <c r="F534" s="132">
        <v>110000411108</v>
      </c>
      <c r="G534" s="133" t="s">
        <v>225</v>
      </c>
      <c r="H534" s="133">
        <v>46050</v>
      </c>
      <c r="I534" s="49">
        <v>24</v>
      </c>
      <c r="J534" s="49">
        <v>7.64</v>
      </c>
      <c r="K534" s="49">
        <v>5847.6</v>
      </c>
      <c r="L534" s="49">
        <v>3.6480000000000001</v>
      </c>
      <c r="M534" s="49">
        <v>5.0849262999999999E-2</v>
      </c>
    </row>
    <row r="535" spans="1:13">
      <c r="A535" s="2" t="s">
        <v>128</v>
      </c>
      <c r="B535" s="2">
        <v>1710</v>
      </c>
      <c r="C535" s="50">
        <v>1</v>
      </c>
      <c r="D535" s="53" t="s">
        <v>109</v>
      </c>
      <c r="E535" s="53" t="s">
        <v>110</v>
      </c>
      <c r="F535" s="132">
        <v>110000411108</v>
      </c>
      <c r="G535" s="133" t="s">
        <v>225</v>
      </c>
      <c r="H535" s="133">
        <v>46051</v>
      </c>
      <c r="I535" s="49">
        <v>24</v>
      </c>
      <c r="J535" s="49">
        <v>7.7629999999999999</v>
      </c>
      <c r="K535" s="49">
        <v>5819.7</v>
      </c>
      <c r="L535" s="49">
        <v>3.5609999999999999</v>
      </c>
      <c r="M535" s="49">
        <v>5.5437122999999998E-2</v>
      </c>
    </row>
    <row r="536" spans="1:13">
      <c r="A536" s="2" t="s">
        <v>128</v>
      </c>
      <c r="B536" s="2">
        <v>1710</v>
      </c>
      <c r="C536" s="50">
        <v>1</v>
      </c>
      <c r="D536" s="53" t="s">
        <v>109</v>
      </c>
      <c r="E536" s="53" t="s">
        <v>110</v>
      </c>
      <c r="F536" s="132">
        <v>110000411108</v>
      </c>
      <c r="G536" s="133" t="s">
        <v>225</v>
      </c>
      <c r="H536" s="133">
        <v>46052</v>
      </c>
      <c r="I536" s="49">
        <v>24</v>
      </c>
      <c r="J536" s="49">
        <v>7.556</v>
      </c>
      <c r="K536" s="49">
        <v>5872</v>
      </c>
      <c r="L536" s="49">
        <v>3.6840000000000002</v>
      </c>
      <c r="M536" s="49">
        <v>5.0643927999999998E-2</v>
      </c>
    </row>
    <row r="537" spans="1:13">
      <c r="A537" s="2" t="s">
        <v>128</v>
      </c>
      <c r="B537" s="2">
        <v>1710</v>
      </c>
      <c r="C537" s="50">
        <v>1</v>
      </c>
      <c r="D537" s="53" t="s">
        <v>109</v>
      </c>
      <c r="E537" s="53" t="s">
        <v>110</v>
      </c>
      <c r="F537" s="132">
        <v>110000411108</v>
      </c>
      <c r="G537" s="133" t="s">
        <v>225</v>
      </c>
      <c r="H537" s="133">
        <v>46053</v>
      </c>
      <c r="I537" s="49">
        <v>24</v>
      </c>
      <c r="J537" s="49">
        <v>7.8230000000000004</v>
      </c>
      <c r="K537" s="49">
        <v>5926.3</v>
      </c>
      <c r="L537" s="49">
        <v>3.7530000000000001</v>
      </c>
      <c r="M537" s="49">
        <v>5.1678485000000003E-2</v>
      </c>
    </row>
    <row r="538" spans="1:13">
      <c r="A538" s="2" t="s">
        <v>128</v>
      </c>
      <c r="B538" s="2">
        <v>1710</v>
      </c>
      <c r="C538" s="50">
        <v>1</v>
      </c>
      <c r="D538" s="53" t="s">
        <v>109</v>
      </c>
      <c r="E538" s="53" t="s">
        <v>110</v>
      </c>
      <c r="F538" s="132">
        <v>110000411108</v>
      </c>
      <c r="G538" s="133" t="s">
        <v>225</v>
      </c>
      <c r="H538" s="133">
        <v>46054</v>
      </c>
      <c r="I538" s="49">
        <v>24</v>
      </c>
      <c r="J538" s="49">
        <v>7.6260000000000003</v>
      </c>
      <c r="K538" s="49">
        <v>5922.2</v>
      </c>
      <c r="L538" s="49">
        <v>3.7410000000000001</v>
      </c>
      <c r="M538" s="49">
        <v>5.0793047999999993E-2</v>
      </c>
    </row>
    <row r="539" spans="1:13">
      <c r="A539" s="2" t="s">
        <v>128</v>
      </c>
      <c r="B539" s="2">
        <v>1710</v>
      </c>
      <c r="C539" s="50">
        <v>1</v>
      </c>
      <c r="D539" s="53" t="s">
        <v>109</v>
      </c>
      <c r="E539" s="53" t="s">
        <v>110</v>
      </c>
      <c r="F539" s="132">
        <v>110000411108</v>
      </c>
      <c r="G539" s="133" t="s">
        <v>225</v>
      </c>
      <c r="H539" s="133">
        <v>46055</v>
      </c>
      <c r="I539" s="49">
        <v>24</v>
      </c>
      <c r="J539" s="49">
        <v>7.8449999999999998</v>
      </c>
      <c r="K539" s="49">
        <v>5879.8</v>
      </c>
      <c r="L539" s="49">
        <v>3.8479999999999999</v>
      </c>
      <c r="M539" s="49">
        <v>5.0196679999999994E-2</v>
      </c>
    </row>
    <row r="540" spans="1:13">
      <c r="A540" s="2" t="s">
        <v>128</v>
      </c>
      <c r="B540" s="2">
        <v>1710</v>
      </c>
      <c r="C540" s="50">
        <v>1</v>
      </c>
      <c r="D540" s="53" t="s">
        <v>109</v>
      </c>
      <c r="E540" s="53" t="s">
        <v>110</v>
      </c>
      <c r="F540" s="132">
        <v>110000411108</v>
      </c>
      <c r="G540" s="133" t="s">
        <v>225</v>
      </c>
      <c r="H540" s="133">
        <v>46056</v>
      </c>
      <c r="I540" s="49">
        <v>24</v>
      </c>
      <c r="J540" s="49">
        <v>7.5049999999999999</v>
      </c>
      <c r="K540" s="49">
        <v>5809.3</v>
      </c>
      <c r="L540" s="49">
        <v>3.782</v>
      </c>
      <c r="M540" s="49">
        <v>4.8916517000000007E-2</v>
      </c>
    </row>
    <row r="541" spans="1:13">
      <c r="A541" s="2" t="s">
        <v>128</v>
      </c>
      <c r="B541" s="2">
        <v>1710</v>
      </c>
      <c r="C541" s="50">
        <v>1</v>
      </c>
      <c r="D541" s="53" t="s">
        <v>109</v>
      </c>
      <c r="E541" s="53" t="s">
        <v>110</v>
      </c>
      <c r="F541" s="132">
        <v>110000411108</v>
      </c>
      <c r="G541" s="133" t="s">
        <v>225</v>
      </c>
      <c r="H541" s="133">
        <v>46057</v>
      </c>
      <c r="I541" s="49">
        <v>24</v>
      </c>
      <c r="J541" s="49">
        <v>7.7439999999999998</v>
      </c>
      <c r="K541" s="49">
        <v>5861.9</v>
      </c>
      <c r="L541" s="49">
        <v>3.9729999999999999</v>
      </c>
      <c r="M541" s="49">
        <v>4.9908955000000005E-2</v>
      </c>
    </row>
    <row r="542" spans="1:13">
      <c r="A542" s="2" t="s">
        <v>128</v>
      </c>
      <c r="B542" s="2">
        <v>1710</v>
      </c>
      <c r="C542" s="50">
        <v>1</v>
      </c>
      <c r="D542" s="53" t="s">
        <v>109</v>
      </c>
      <c r="E542" s="53" t="s">
        <v>110</v>
      </c>
      <c r="F542" s="132">
        <v>110000411108</v>
      </c>
      <c r="G542" s="133" t="s">
        <v>225</v>
      </c>
      <c r="H542" s="133">
        <v>46058</v>
      </c>
      <c r="I542" s="49">
        <v>24</v>
      </c>
      <c r="J542" s="49">
        <v>8.1440000000000001</v>
      </c>
      <c r="K542" s="49">
        <v>6121.8</v>
      </c>
      <c r="L542" s="49">
        <v>4.3449999999999998</v>
      </c>
      <c r="M542" s="49">
        <v>5.2944627000000001E-2</v>
      </c>
    </row>
    <row r="543" spans="1:13">
      <c r="A543" s="2" t="s">
        <v>128</v>
      </c>
      <c r="B543" s="2">
        <v>1710</v>
      </c>
      <c r="C543" s="50">
        <v>1</v>
      </c>
      <c r="D543" s="53" t="s">
        <v>109</v>
      </c>
      <c r="E543" s="53" t="s">
        <v>110</v>
      </c>
      <c r="F543" s="132">
        <v>110000411108</v>
      </c>
      <c r="G543" s="133" t="s">
        <v>225</v>
      </c>
      <c r="H543" s="133">
        <v>46059</v>
      </c>
      <c r="I543" s="49">
        <v>24</v>
      </c>
      <c r="J543" s="49">
        <v>8.0039999999999996</v>
      </c>
      <c r="K543" s="49">
        <v>6203.3</v>
      </c>
      <c r="L543" s="49">
        <v>4.4119999999999999</v>
      </c>
      <c r="M543" s="49">
        <v>5.2618960999999992E-2</v>
      </c>
    </row>
    <row r="544" spans="1:13">
      <c r="A544" s="2" t="s">
        <v>128</v>
      </c>
      <c r="B544" s="2">
        <v>1710</v>
      </c>
      <c r="C544" s="50">
        <v>1</v>
      </c>
      <c r="D544" s="53" t="s">
        <v>109</v>
      </c>
      <c r="E544" s="53" t="s">
        <v>110</v>
      </c>
      <c r="F544" s="132">
        <v>110000411108</v>
      </c>
      <c r="G544" s="133" t="s">
        <v>225</v>
      </c>
      <c r="H544" s="133">
        <v>46060</v>
      </c>
      <c r="I544" s="49">
        <v>24</v>
      </c>
      <c r="J544" s="49">
        <v>8.2040000000000006</v>
      </c>
      <c r="K544" s="49">
        <v>6286.4</v>
      </c>
      <c r="L544" s="49">
        <v>4.1959999999999997</v>
      </c>
      <c r="M544" s="49">
        <v>5.3123838000000007E-2</v>
      </c>
    </row>
    <row r="545" spans="1:13">
      <c r="A545" s="2" t="s">
        <v>128</v>
      </c>
      <c r="B545" s="2">
        <v>1710</v>
      </c>
      <c r="C545" s="50">
        <v>1</v>
      </c>
      <c r="D545" s="53" t="s">
        <v>109</v>
      </c>
      <c r="E545" s="53" t="s">
        <v>110</v>
      </c>
      <c r="F545" s="132">
        <v>110000411108</v>
      </c>
      <c r="G545" s="133" t="s">
        <v>225</v>
      </c>
      <c r="H545" s="133">
        <v>46061</v>
      </c>
      <c r="I545" s="49">
        <v>24</v>
      </c>
      <c r="J545" s="49">
        <v>8.1820000000000004</v>
      </c>
      <c r="K545" s="49">
        <v>6280.5</v>
      </c>
      <c r="L545" s="49">
        <v>4.1779999999999999</v>
      </c>
      <c r="M545" s="49">
        <v>5.4067689999999995E-2</v>
      </c>
    </row>
    <row r="546" spans="1:13">
      <c r="A546" s="2" t="s">
        <v>128</v>
      </c>
      <c r="B546" s="2">
        <v>1710</v>
      </c>
      <c r="C546" s="50">
        <v>1</v>
      </c>
      <c r="D546" s="53" t="s">
        <v>109</v>
      </c>
      <c r="E546" s="53" t="s">
        <v>110</v>
      </c>
      <c r="F546" s="132">
        <v>110000411108</v>
      </c>
      <c r="G546" s="133" t="s">
        <v>225</v>
      </c>
      <c r="H546" s="133">
        <v>46062</v>
      </c>
      <c r="I546" s="49">
        <v>24</v>
      </c>
      <c r="J546" s="49">
        <v>5.9409999999999998</v>
      </c>
      <c r="K546" s="49">
        <v>4601</v>
      </c>
      <c r="L546" s="49">
        <v>4.2619999999999996</v>
      </c>
      <c r="M546" s="49">
        <v>1.4377380100000002E-2</v>
      </c>
    </row>
    <row r="547" spans="1:13">
      <c r="A547" s="2" t="s">
        <v>128</v>
      </c>
      <c r="B547" s="2">
        <v>1710</v>
      </c>
      <c r="C547" s="50">
        <v>1</v>
      </c>
      <c r="D547" s="53" t="s">
        <v>109</v>
      </c>
      <c r="E547" s="53" t="s">
        <v>110</v>
      </c>
      <c r="F547" s="132">
        <v>110000411108</v>
      </c>
      <c r="G547" s="133" t="s">
        <v>225</v>
      </c>
      <c r="H547" s="133">
        <v>46063</v>
      </c>
      <c r="I547" s="49">
        <v>24</v>
      </c>
      <c r="J547" s="49">
        <v>5.2249999999999996</v>
      </c>
      <c r="K547" s="49">
        <v>4021</v>
      </c>
      <c r="L547" s="49">
        <v>3.734</v>
      </c>
      <c r="M547" s="49">
        <v>1.2717939399999999E-2</v>
      </c>
    </row>
    <row r="548" spans="1:13">
      <c r="A548" s="2" t="s">
        <v>128</v>
      </c>
      <c r="B548" s="2">
        <v>1710</v>
      </c>
      <c r="C548" s="50">
        <v>1</v>
      </c>
      <c r="D548" s="53" t="s">
        <v>109</v>
      </c>
      <c r="E548" s="53" t="s">
        <v>110</v>
      </c>
      <c r="F548" s="132">
        <v>110000411108</v>
      </c>
      <c r="G548" s="133" t="s">
        <v>225</v>
      </c>
      <c r="H548" s="133">
        <v>46064</v>
      </c>
      <c r="I548" s="49">
        <v>24</v>
      </c>
      <c r="J548" s="49">
        <v>7.6159999999999997</v>
      </c>
      <c r="K548" s="49">
        <v>5681</v>
      </c>
      <c r="L548" s="49">
        <v>3.8679999999999999</v>
      </c>
      <c r="M548" s="49">
        <v>4.4256206000000006E-2</v>
      </c>
    </row>
    <row r="549" spans="1:13">
      <c r="A549" s="2" t="s">
        <v>128</v>
      </c>
      <c r="B549" s="2">
        <v>1710</v>
      </c>
      <c r="C549" s="50">
        <v>1</v>
      </c>
      <c r="D549" s="53" t="s">
        <v>109</v>
      </c>
      <c r="E549" s="53" t="s">
        <v>110</v>
      </c>
      <c r="F549" s="132">
        <v>110000411108</v>
      </c>
      <c r="G549" s="133" t="s">
        <v>225</v>
      </c>
      <c r="H549" s="133">
        <v>46065</v>
      </c>
      <c r="I549" s="49">
        <v>24</v>
      </c>
      <c r="J549" s="49">
        <v>5.0259999999999998</v>
      </c>
      <c r="K549" s="49">
        <v>3874.2</v>
      </c>
      <c r="L549" s="49">
        <v>3.6139999999999999</v>
      </c>
      <c r="M549" s="49">
        <v>2.8408493E-3</v>
      </c>
    </row>
    <row r="550" spans="1:13">
      <c r="A550" s="2" t="s">
        <v>128</v>
      </c>
      <c r="B550" s="2">
        <v>1710</v>
      </c>
      <c r="C550" s="50">
        <v>1</v>
      </c>
      <c r="D550" s="53" t="s">
        <v>109</v>
      </c>
      <c r="E550" s="53" t="s">
        <v>110</v>
      </c>
      <c r="F550" s="132">
        <v>110000411108</v>
      </c>
      <c r="G550" s="133" t="s">
        <v>225</v>
      </c>
      <c r="H550" s="133">
        <v>46066</v>
      </c>
      <c r="I550" s="49">
        <v>24</v>
      </c>
      <c r="J550" s="49">
        <v>5.1369999999999996</v>
      </c>
      <c r="K550" s="49">
        <v>4004.9</v>
      </c>
      <c r="L550" s="49">
        <v>3.1819999999999999</v>
      </c>
      <c r="M550" s="49">
        <v>7.5256594999999994E-3</v>
      </c>
    </row>
    <row r="551" spans="1:13">
      <c r="A551" s="2" t="s">
        <v>128</v>
      </c>
      <c r="B551" s="2">
        <v>1710</v>
      </c>
      <c r="C551" s="50">
        <v>1</v>
      </c>
      <c r="D551" s="53" t="s">
        <v>109</v>
      </c>
      <c r="E551" s="53" t="s">
        <v>110</v>
      </c>
      <c r="F551" s="132">
        <v>110000411108</v>
      </c>
      <c r="G551" s="133" t="s">
        <v>225</v>
      </c>
      <c r="H551" s="133">
        <v>46067</v>
      </c>
      <c r="I551" s="49">
        <v>24</v>
      </c>
      <c r="J551" s="49">
        <v>4.97</v>
      </c>
      <c r="K551" s="49">
        <v>3911.4</v>
      </c>
      <c r="L551" s="49">
        <v>3.1230000000000002</v>
      </c>
      <c r="M551" s="49">
        <v>1.2296859999999998E-3</v>
      </c>
    </row>
    <row r="552" spans="1:13">
      <c r="A552" s="2" t="s">
        <v>128</v>
      </c>
      <c r="B552" s="2">
        <v>1710</v>
      </c>
      <c r="C552" s="50">
        <v>1</v>
      </c>
      <c r="D552" s="53" t="s">
        <v>109</v>
      </c>
      <c r="E552" s="53" t="s">
        <v>110</v>
      </c>
      <c r="F552" s="132">
        <v>110000411108</v>
      </c>
      <c r="G552" s="133" t="s">
        <v>225</v>
      </c>
      <c r="H552" s="133">
        <v>46068</v>
      </c>
      <c r="I552" s="49">
        <v>24</v>
      </c>
      <c r="J552" s="49">
        <v>5.1909999999999998</v>
      </c>
      <c r="K552" s="49">
        <v>4024.7</v>
      </c>
      <c r="L552" s="49">
        <v>3.2130000000000001</v>
      </c>
      <c r="M552" s="49">
        <v>4.1570649999999997E-3</v>
      </c>
    </row>
    <row r="553" spans="1:13">
      <c r="A553" s="2" t="s">
        <v>128</v>
      </c>
      <c r="B553" s="2">
        <v>1710</v>
      </c>
      <c r="C553" s="50">
        <v>1</v>
      </c>
      <c r="D553" s="53" t="s">
        <v>109</v>
      </c>
      <c r="E553" s="53" t="s">
        <v>110</v>
      </c>
      <c r="F553" s="132">
        <v>110000411108</v>
      </c>
      <c r="G553" s="133" t="s">
        <v>225</v>
      </c>
      <c r="H553" s="133">
        <v>46069</v>
      </c>
      <c r="I553" s="49">
        <v>24</v>
      </c>
      <c r="J553" s="49">
        <v>4.8490000000000002</v>
      </c>
      <c r="K553" s="49">
        <v>3783.2</v>
      </c>
      <c r="L553" s="49">
        <v>3.7469999999999999</v>
      </c>
      <c r="M553" s="49">
        <v>1.0230868099999998E-2</v>
      </c>
    </row>
    <row r="554" spans="1:13">
      <c r="A554" s="2" t="s">
        <v>128</v>
      </c>
      <c r="B554" s="2">
        <v>1710</v>
      </c>
      <c r="C554" s="50">
        <v>1</v>
      </c>
      <c r="D554" s="53" t="s">
        <v>109</v>
      </c>
      <c r="E554" s="53" t="s">
        <v>110</v>
      </c>
      <c r="F554" s="132">
        <v>110000411108</v>
      </c>
      <c r="G554" s="133" t="s">
        <v>225</v>
      </c>
      <c r="H554" s="133">
        <v>46070</v>
      </c>
      <c r="I554" s="49">
        <v>24</v>
      </c>
      <c r="J554" s="49">
        <v>5.7320000000000002</v>
      </c>
      <c r="K554" s="49">
        <v>4553.6000000000004</v>
      </c>
      <c r="L554" s="49">
        <v>3.8940000000000001</v>
      </c>
      <c r="M554" s="49">
        <v>2.0992560799999997E-2</v>
      </c>
    </row>
    <row r="555" spans="1:13">
      <c r="A555" s="2" t="s">
        <v>128</v>
      </c>
      <c r="B555" s="2">
        <v>1710</v>
      </c>
      <c r="C555" s="50">
        <v>1</v>
      </c>
      <c r="D555" s="53" t="s">
        <v>109</v>
      </c>
      <c r="E555" s="53" t="s">
        <v>110</v>
      </c>
      <c r="F555" s="132">
        <v>110000411108</v>
      </c>
      <c r="G555" s="133" t="s">
        <v>225</v>
      </c>
      <c r="H555" s="133">
        <v>46071</v>
      </c>
      <c r="I555" s="49">
        <v>24</v>
      </c>
      <c r="J555" s="49">
        <v>7.468</v>
      </c>
      <c r="K555" s="49">
        <v>5757.9</v>
      </c>
      <c r="L555" s="49">
        <v>4.4690000000000003</v>
      </c>
      <c r="M555" s="49">
        <v>4.9125565000000003E-2</v>
      </c>
    </row>
    <row r="556" spans="1:13">
      <c r="A556" s="2" t="s">
        <v>128</v>
      </c>
      <c r="B556" s="2">
        <v>1710</v>
      </c>
      <c r="C556" s="50">
        <v>1</v>
      </c>
      <c r="D556" s="53" t="s">
        <v>109</v>
      </c>
      <c r="E556" s="53" t="s">
        <v>110</v>
      </c>
      <c r="F556" s="132">
        <v>110000411108</v>
      </c>
      <c r="G556" s="133" t="s">
        <v>225</v>
      </c>
      <c r="H556" s="133">
        <v>46072</v>
      </c>
      <c r="I556" s="49">
        <v>24</v>
      </c>
      <c r="J556" s="49">
        <v>7.23</v>
      </c>
      <c r="K556" s="49">
        <v>5764.2</v>
      </c>
      <c r="L556" s="49">
        <v>4.4240000000000004</v>
      </c>
      <c r="M556" s="49">
        <v>4.9216949000000003E-2</v>
      </c>
    </row>
    <row r="557" spans="1:13">
      <c r="A557" s="2" t="s">
        <v>128</v>
      </c>
      <c r="B557" s="2">
        <v>1710</v>
      </c>
      <c r="C557" s="50">
        <v>1</v>
      </c>
      <c r="D557" s="53" t="s">
        <v>109</v>
      </c>
      <c r="E557" s="53" t="s">
        <v>110</v>
      </c>
      <c r="F557" s="132">
        <v>110000411108</v>
      </c>
      <c r="G557" s="133" t="s">
        <v>225</v>
      </c>
      <c r="H557" s="133">
        <v>46073</v>
      </c>
      <c r="I557" s="49">
        <v>24</v>
      </c>
      <c r="J557" s="49">
        <v>6.25</v>
      </c>
      <c r="K557" s="49">
        <v>5058.3</v>
      </c>
      <c r="L557" s="49">
        <v>3.782</v>
      </c>
      <c r="M557" s="49">
        <v>3.8210403999999989E-2</v>
      </c>
    </row>
    <row r="558" spans="1:13">
      <c r="A558" s="2" t="s">
        <v>128</v>
      </c>
      <c r="B558" s="2">
        <v>1710</v>
      </c>
      <c r="C558" s="50">
        <v>1</v>
      </c>
      <c r="D558" s="53" t="s">
        <v>109</v>
      </c>
      <c r="E558" s="53" t="s">
        <v>110</v>
      </c>
      <c r="F558" s="132">
        <v>110000411108</v>
      </c>
      <c r="G558" s="133" t="s">
        <v>225</v>
      </c>
      <c r="H558" s="133">
        <v>46074</v>
      </c>
      <c r="I558" s="49">
        <v>24</v>
      </c>
      <c r="J558" s="49">
        <v>7.36</v>
      </c>
      <c r="K558" s="49">
        <v>5863.4</v>
      </c>
      <c r="L558" s="49">
        <v>3.8069999999999999</v>
      </c>
      <c r="M558" s="49">
        <v>4.9824800999999995E-2</v>
      </c>
    </row>
    <row r="559" spans="1:13">
      <c r="A559" s="2" t="s">
        <v>128</v>
      </c>
      <c r="B559" s="2">
        <v>1710</v>
      </c>
      <c r="C559" s="50">
        <v>1</v>
      </c>
      <c r="D559" s="53" t="s">
        <v>109</v>
      </c>
      <c r="E559" s="53" t="s">
        <v>110</v>
      </c>
      <c r="F559" s="132">
        <v>110000411108</v>
      </c>
      <c r="G559" s="133" t="s">
        <v>225</v>
      </c>
      <c r="H559" s="133">
        <v>46075</v>
      </c>
      <c r="I559" s="49">
        <v>24</v>
      </c>
      <c r="J559" s="49">
        <v>7.34</v>
      </c>
      <c r="K559" s="49">
        <v>5923.8</v>
      </c>
      <c r="L559" s="49">
        <v>3.794</v>
      </c>
      <c r="M559" s="49">
        <v>5.0173808E-2</v>
      </c>
    </row>
    <row r="560" spans="1:13">
      <c r="A560" s="2" t="s">
        <v>128</v>
      </c>
      <c r="B560" s="2">
        <v>1710</v>
      </c>
      <c r="C560" s="50">
        <v>1</v>
      </c>
      <c r="D560" s="53" t="s">
        <v>109</v>
      </c>
      <c r="E560" s="53" t="s">
        <v>110</v>
      </c>
      <c r="F560" s="132">
        <v>110000411108</v>
      </c>
      <c r="G560" s="133" t="s">
        <v>225</v>
      </c>
      <c r="H560" s="133">
        <v>46076</v>
      </c>
      <c r="I560" s="49">
        <v>24</v>
      </c>
      <c r="J560" s="49">
        <v>7.4</v>
      </c>
      <c r="K560" s="49">
        <v>5934.9</v>
      </c>
      <c r="L560" s="49">
        <v>3.7530000000000001</v>
      </c>
      <c r="M560" s="49">
        <v>5.1303091999999995E-2</v>
      </c>
    </row>
    <row r="561" spans="1:13">
      <c r="A561" s="2" t="s">
        <v>128</v>
      </c>
      <c r="B561" s="2">
        <v>1710</v>
      </c>
      <c r="C561" s="50">
        <v>1</v>
      </c>
      <c r="D561" s="53" t="s">
        <v>109</v>
      </c>
      <c r="E561" s="53" t="s">
        <v>110</v>
      </c>
      <c r="F561" s="132">
        <v>110000411108</v>
      </c>
      <c r="G561" s="133" t="s">
        <v>225</v>
      </c>
      <c r="H561" s="133">
        <v>46077</v>
      </c>
      <c r="I561" s="49">
        <v>24</v>
      </c>
      <c r="J561" s="49">
        <v>6.452</v>
      </c>
      <c r="K561" s="49">
        <v>5223.6000000000004</v>
      </c>
      <c r="L561" s="49">
        <v>3.8</v>
      </c>
      <c r="M561" s="49">
        <v>3.4303525999999994E-2</v>
      </c>
    </row>
    <row r="562" spans="1:13">
      <c r="A562" s="2" t="s">
        <v>128</v>
      </c>
      <c r="B562" s="2">
        <v>1710</v>
      </c>
      <c r="C562" s="50">
        <v>1</v>
      </c>
      <c r="D562" s="53" t="s">
        <v>109</v>
      </c>
      <c r="E562" s="53" t="s">
        <v>110</v>
      </c>
      <c r="F562" s="132">
        <v>110000411108</v>
      </c>
      <c r="G562" s="133" t="s">
        <v>225</v>
      </c>
      <c r="H562" s="133">
        <v>46078</v>
      </c>
      <c r="I562" s="49">
        <v>24</v>
      </c>
      <c r="J562" s="49">
        <v>7.2859999999999996</v>
      </c>
      <c r="K562" s="49">
        <v>5795.7</v>
      </c>
      <c r="L562" s="49">
        <v>4.194</v>
      </c>
      <c r="M562" s="49">
        <v>4.9616185000000007E-2</v>
      </c>
    </row>
    <row r="563" spans="1:13">
      <c r="A563" s="2" t="s">
        <v>128</v>
      </c>
      <c r="B563" s="2">
        <v>1710</v>
      </c>
      <c r="C563" s="50">
        <v>1</v>
      </c>
      <c r="D563" s="53" t="s">
        <v>109</v>
      </c>
      <c r="E563" s="53" t="s">
        <v>110</v>
      </c>
      <c r="F563" s="132">
        <v>110000411108</v>
      </c>
      <c r="G563" s="133" t="s">
        <v>225</v>
      </c>
      <c r="H563" s="133">
        <v>46079</v>
      </c>
      <c r="I563" s="49">
        <v>24</v>
      </c>
      <c r="J563" s="49">
        <v>7.24</v>
      </c>
      <c r="K563" s="49">
        <v>5855</v>
      </c>
      <c r="L563" s="49">
        <v>3.931</v>
      </c>
      <c r="M563" s="49">
        <v>4.9612294000000001E-2</v>
      </c>
    </row>
    <row r="564" spans="1:13">
      <c r="A564" s="2" t="s">
        <v>128</v>
      </c>
      <c r="B564" s="2">
        <v>1710</v>
      </c>
      <c r="C564" s="50">
        <v>1</v>
      </c>
      <c r="D564" s="53" t="s">
        <v>109</v>
      </c>
      <c r="E564" s="53" t="s">
        <v>110</v>
      </c>
      <c r="F564" s="132">
        <v>110000411108</v>
      </c>
      <c r="G564" s="133" t="s">
        <v>225</v>
      </c>
      <c r="H564" s="133">
        <v>46080</v>
      </c>
      <c r="I564" s="49">
        <v>24</v>
      </c>
      <c r="J564" s="49">
        <v>7.2720000000000002</v>
      </c>
      <c r="K564" s="49">
        <v>5895.4</v>
      </c>
      <c r="L564" s="49">
        <v>3.899</v>
      </c>
      <c r="M564" s="49">
        <v>5.1108888999999998E-2</v>
      </c>
    </row>
    <row r="565" spans="1:13">
      <c r="A565" s="2" t="s">
        <v>128</v>
      </c>
      <c r="B565" s="2">
        <v>1710</v>
      </c>
      <c r="C565" s="50">
        <v>1</v>
      </c>
      <c r="D565" s="53" t="s">
        <v>109</v>
      </c>
      <c r="E565" s="53" t="s">
        <v>110</v>
      </c>
      <c r="F565" s="132">
        <v>110000411108</v>
      </c>
      <c r="G565" s="133" t="s">
        <v>225</v>
      </c>
      <c r="H565" s="133">
        <v>46081</v>
      </c>
      <c r="I565" s="49">
        <v>24</v>
      </c>
      <c r="J565" s="49">
        <v>7.2489999999999997</v>
      </c>
      <c r="K565" s="49">
        <v>5888.3</v>
      </c>
      <c r="L565" s="49">
        <v>4.0529999999999999</v>
      </c>
      <c r="M565" s="49">
        <v>4.8903353999999989E-2</v>
      </c>
    </row>
    <row r="566" spans="1:13">
      <c r="A566" s="2" t="s">
        <v>128</v>
      </c>
      <c r="B566" s="2">
        <v>1710</v>
      </c>
      <c r="C566" s="50">
        <v>1</v>
      </c>
      <c r="D566" s="53" t="s">
        <v>109</v>
      </c>
      <c r="E566" s="53" t="s">
        <v>110</v>
      </c>
      <c r="F566" s="132">
        <v>110000411108</v>
      </c>
      <c r="G566" s="133" t="s">
        <v>225</v>
      </c>
      <c r="H566" s="133">
        <v>46082</v>
      </c>
      <c r="I566" s="49">
        <v>24</v>
      </c>
      <c r="J566" s="49">
        <v>7.0990000000000002</v>
      </c>
      <c r="K566" s="49">
        <v>5978.8</v>
      </c>
      <c r="L566" s="49">
        <v>3.9039999999999999</v>
      </c>
      <c r="M566" s="49">
        <v>4.8335443999999998E-2</v>
      </c>
    </row>
    <row r="567" spans="1:13">
      <c r="A567" s="2" t="s">
        <v>128</v>
      </c>
      <c r="B567" s="2">
        <v>1710</v>
      </c>
      <c r="C567" s="50">
        <v>1</v>
      </c>
      <c r="D567" s="53" t="s">
        <v>109</v>
      </c>
      <c r="E567" s="53" t="s">
        <v>110</v>
      </c>
      <c r="F567" s="132">
        <v>110000411108</v>
      </c>
      <c r="G567" s="133" t="s">
        <v>225</v>
      </c>
      <c r="H567" s="133">
        <v>46083</v>
      </c>
      <c r="I567" s="49">
        <v>24</v>
      </c>
      <c r="J567" s="49">
        <v>7.1820000000000004</v>
      </c>
      <c r="K567" s="49">
        <v>5938.2</v>
      </c>
      <c r="L567" s="49">
        <v>3.9159999999999999</v>
      </c>
      <c r="M567" s="49">
        <v>4.8268437000000004E-2</v>
      </c>
    </row>
    <row r="568" spans="1:13">
      <c r="A568" s="2" t="s">
        <v>128</v>
      </c>
      <c r="B568" s="2">
        <v>1710</v>
      </c>
      <c r="C568" s="50">
        <v>1</v>
      </c>
      <c r="D568" s="53" t="s">
        <v>109</v>
      </c>
      <c r="E568" s="53" t="s">
        <v>110</v>
      </c>
      <c r="F568" s="132">
        <v>110000411108</v>
      </c>
      <c r="G568" s="133" t="s">
        <v>225</v>
      </c>
      <c r="H568" s="133">
        <v>46084</v>
      </c>
      <c r="I568" s="49">
        <v>24</v>
      </c>
      <c r="J568" s="49">
        <v>7.0469999999999997</v>
      </c>
      <c r="K568" s="49">
        <v>5763.8</v>
      </c>
      <c r="L568" s="49">
        <v>3.9790000000000001</v>
      </c>
      <c r="M568" s="49">
        <v>4.6354373000000004E-2</v>
      </c>
    </row>
    <row r="569" spans="1:13">
      <c r="A569" s="2" t="s">
        <v>128</v>
      </c>
      <c r="B569" s="2">
        <v>1710</v>
      </c>
      <c r="C569" s="50">
        <v>1</v>
      </c>
      <c r="D569" s="53" t="s">
        <v>109</v>
      </c>
      <c r="E569" s="53" t="s">
        <v>110</v>
      </c>
      <c r="F569" s="132">
        <v>110000411108</v>
      </c>
      <c r="G569" s="133" t="s">
        <v>225</v>
      </c>
      <c r="H569" s="133">
        <v>46085</v>
      </c>
      <c r="I569" s="49">
        <v>24</v>
      </c>
      <c r="J569" s="49">
        <v>6.99</v>
      </c>
      <c r="K569" s="49">
        <v>5868.6</v>
      </c>
      <c r="L569" s="49">
        <v>3.9079999999999999</v>
      </c>
      <c r="M569" s="49">
        <v>4.8734153999999995E-2</v>
      </c>
    </row>
    <row r="570" spans="1:13">
      <c r="A570" s="2" t="s">
        <v>128</v>
      </c>
      <c r="B570" s="2">
        <v>1710</v>
      </c>
      <c r="C570" s="50">
        <v>1</v>
      </c>
      <c r="D570" s="53" t="s">
        <v>109</v>
      </c>
      <c r="E570" s="53" t="s">
        <v>110</v>
      </c>
      <c r="F570" s="132">
        <v>110000411108</v>
      </c>
      <c r="G570" s="133" t="s">
        <v>225</v>
      </c>
      <c r="H570" s="133">
        <v>46086</v>
      </c>
      <c r="I570" s="49">
        <v>24</v>
      </c>
      <c r="J570" s="49">
        <v>7.1429999999999998</v>
      </c>
      <c r="K570" s="49">
        <v>5942.6</v>
      </c>
      <c r="L570" s="49">
        <v>3.9119999999999999</v>
      </c>
      <c r="M570" s="49">
        <v>5.1093224E-2</v>
      </c>
    </row>
    <row r="571" spans="1:13">
      <c r="A571" s="2" t="s">
        <v>128</v>
      </c>
      <c r="B571" s="2">
        <v>1710</v>
      </c>
      <c r="C571" s="50">
        <v>1</v>
      </c>
      <c r="D571" s="53" t="s">
        <v>109</v>
      </c>
      <c r="E571" s="53" t="s">
        <v>110</v>
      </c>
      <c r="F571" s="132">
        <v>110000411108</v>
      </c>
      <c r="G571" s="133" t="s">
        <v>225</v>
      </c>
      <c r="H571" s="133">
        <v>46087</v>
      </c>
      <c r="I571" s="49">
        <v>24</v>
      </c>
      <c r="J571" s="49">
        <v>7.1840000000000002</v>
      </c>
      <c r="K571" s="49">
        <v>5574.2</v>
      </c>
      <c r="L571" s="49">
        <v>3.758</v>
      </c>
      <c r="M571" s="49">
        <v>4.3805927699999997E-2</v>
      </c>
    </row>
    <row r="572" spans="1:13">
      <c r="A572" s="2" t="s">
        <v>128</v>
      </c>
      <c r="B572" s="2">
        <v>1710</v>
      </c>
      <c r="C572" s="50">
        <v>1</v>
      </c>
      <c r="D572" s="53" t="s">
        <v>109</v>
      </c>
      <c r="E572" s="53" t="s">
        <v>110</v>
      </c>
      <c r="F572" s="132">
        <v>110000411108</v>
      </c>
      <c r="G572" s="133" t="s">
        <v>225</v>
      </c>
      <c r="H572" s="133">
        <v>46088</v>
      </c>
      <c r="I572" s="49">
        <v>24</v>
      </c>
      <c r="J572" s="49">
        <v>8.0310000000000006</v>
      </c>
      <c r="K572" s="49">
        <v>5949.8</v>
      </c>
      <c r="L572" s="49">
        <v>4.1580000000000004</v>
      </c>
      <c r="M572" s="49">
        <v>5.1227888999999999E-2</v>
      </c>
    </row>
    <row r="573" spans="1:13">
      <c r="A573" s="2" t="s">
        <v>128</v>
      </c>
      <c r="B573" s="2">
        <v>1710</v>
      </c>
      <c r="C573" s="50">
        <v>1</v>
      </c>
      <c r="D573" s="53" t="s">
        <v>109</v>
      </c>
      <c r="E573" s="53" t="s">
        <v>110</v>
      </c>
      <c r="F573" s="132">
        <v>110000411108</v>
      </c>
      <c r="G573" s="133" t="s">
        <v>225</v>
      </c>
      <c r="H573" s="133">
        <v>46089</v>
      </c>
      <c r="I573" s="49">
        <v>24</v>
      </c>
      <c r="J573" s="49">
        <v>8.1069999999999993</v>
      </c>
      <c r="K573" s="49">
        <v>5933.5</v>
      </c>
      <c r="L573" s="49">
        <v>4.1470000000000002</v>
      </c>
      <c r="M573" s="49">
        <v>5.056124699999999E-2</v>
      </c>
    </row>
    <row r="574" spans="1:13">
      <c r="A574" s="2" t="s">
        <v>128</v>
      </c>
      <c r="B574" s="2">
        <v>1710</v>
      </c>
      <c r="C574" s="50">
        <v>1</v>
      </c>
      <c r="D574" s="53" t="s">
        <v>109</v>
      </c>
      <c r="E574" s="53" t="s">
        <v>110</v>
      </c>
      <c r="F574" s="132">
        <v>110000411108</v>
      </c>
      <c r="G574" s="133" t="s">
        <v>225</v>
      </c>
      <c r="H574" s="133">
        <v>46090</v>
      </c>
      <c r="I574" s="49">
        <v>24</v>
      </c>
      <c r="J574" s="49">
        <v>8.7050000000000001</v>
      </c>
      <c r="K574" s="49">
        <v>5940.1</v>
      </c>
      <c r="L574" s="49">
        <v>4.0940000000000003</v>
      </c>
      <c r="M574" s="49">
        <v>5.4073396000000003E-2</v>
      </c>
    </row>
    <row r="575" spans="1:13">
      <c r="A575" s="2" t="s">
        <v>128</v>
      </c>
      <c r="B575" s="2">
        <v>1710</v>
      </c>
      <c r="C575" s="50">
        <v>1</v>
      </c>
      <c r="D575" s="53" t="s">
        <v>109</v>
      </c>
      <c r="E575" s="53" t="s">
        <v>110</v>
      </c>
      <c r="F575" s="132">
        <v>110000411108</v>
      </c>
      <c r="G575" s="133" t="s">
        <v>225</v>
      </c>
      <c r="H575" s="133">
        <v>46091</v>
      </c>
      <c r="I575" s="49">
        <v>24</v>
      </c>
      <c r="J575" s="49">
        <v>8.4120000000000008</v>
      </c>
      <c r="K575" s="49">
        <v>5960.7</v>
      </c>
      <c r="L575" s="49">
        <v>4.1840000000000002</v>
      </c>
      <c r="M575" s="49">
        <v>5.0459907000000005E-2</v>
      </c>
    </row>
    <row r="576" spans="1:13">
      <c r="A576" s="2" t="s">
        <v>128</v>
      </c>
      <c r="B576" s="2">
        <v>1710</v>
      </c>
      <c r="C576" s="50">
        <v>1</v>
      </c>
      <c r="D576" s="53" t="s">
        <v>109</v>
      </c>
      <c r="E576" s="53" t="s">
        <v>110</v>
      </c>
      <c r="F576" s="132">
        <v>110000411108</v>
      </c>
      <c r="G576" s="133" t="s">
        <v>225</v>
      </c>
      <c r="H576" s="133">
        <v>46092</v>
      </c>
      <c r="I576" s="49">
        <v>24</v>
      </c>
      <c r="J576" s="49">
        <v>7.6539999999999999</v>
      </c>
      <c r="K576" s="49">
        <v>5921.6</v>
      </c>
      <c r="L576" s="49">
        <v>4.0910000000000002</v>
      </c>
      <c r="M576" s="49">
        <v>5.1029240000000003E-2</v>
      </c>
    </row>
    <row r="577" spans="1:13">
      <c r="A577" s="2" t="s">
        <v>128</v>
      </c>
      <c r="B577" s="2">
        <v>1710</v>
      </c>
      <c r="C577" s="50">
        <v>1</v>
      </c>
      <c r="D577" s="53" t="s">
        <v>109</v>
      </c>
      <c r="E577" s="53" t="s">
        <v>110</v>
      </c>
      <c r="F577" s="132">
        <v>110000411108</v>
      </c>
      <c r="G577" s="133" t="s">
        <v>225</v>
      </c>
      <c r="H577" s="133">
        <v>46093</v>
      </c>
      <c r="I577" s="49">
        <v>24</v>
      </c>
      <c r="J577" s="49">
        <v>7.5250000000000004</v>
      </c>
      <c r="K577" s="49">
        <v>5932.2</v>
      </c>
      <c r="L577" s="49">
        <v>3.98</v>
      </c>
      <c r="M577" s="49">
        <v>5.0637586999999991E-2</v>
      </c>
    </row>
    <row r="578" spans="1:13">
      <c r="A578" s="2" t="s">
        <v>128</v>
      </c>
      <c r="B578" s="2">
        <v>1710</v>
      </c>
      <c r="C578" s="50">
        <v>1</v>
      </c>
      <c r="D578" s="53" t="s">
        <v>109</v>
      </c>
      <c r="E578" s="53" t="s">
        <v>110</v>
      </c>
      <c r="F578" s="132">
        <v>110000411108</v>
      </c>
      <c r="G578" s="133" t="s">
        <v>225</v>
      </c>
      <c r="H578" s="133">
        <v>46094</v>
      </c>
      <c r="I578" s="49">
        <v>24</v>
      </c>
      <c r="J578" s="49">
        <v>7.0090000000000003</v>
      </c>
      <c r="K578" s="49">
        <v>5940.4</v>
      </c>
      <c r="L578" s="49">
        <v>4.28</v>
      </c>
      <c r="M578" s="49">
        <v>5.1683500000000014E-2</v>
      </c>
    </row>
    <row r="579" spans="1:13">
      <c r="A579" s="2" t="s">
        <v>128</v>
      </c>
      <c r="B579" s="2">
        <v>1710</v>
      </c>
      <c r="C579" s="50">
        <v>1</v>
      </c>
      <c r="D579" s="53" t="s">
        <v>109</v>
      </c>
      <c r="E579" s="53" t="s">
        <v>110</v>
      </c>
      <c r="F579" s="132">
        <v>110000411108</v>
      </c>
      <c r="G579" s="133" t="s">
        <v>225</v>
      </c>
      <c r="H579" s="133">
        <v>46095</v>
      </c>
      <c r="I579" s="49">
        <v>24</v>
      </c>
      <c r="J579" s="49">
        <v>7.18</v>
      </c>
      <c r="K579" s="49">
        <v>5994.8</v>
      </c>
      <c r="L579" s="49">
        <v>4.1100000000000003</v>
      </c>
      <c r="M579" s="49">
        <v>5.0461600999999995E-2</v>
      </c>
    </row>
    <row r="580" spans="1:13">
      <c r="A580" s="2" t="s">
        <v>128</v>
      </c>
      <c r="B580" s="2">
        <v>1710</v>
      </c>
      <c r="C580" s="50">
        <v>1</v>
      </c>
      <c r="D580" s="53" t="s">
        <v>109</v>
      </c>
      <c r="E580" s="53" t="s">
        <v>110</v>
      </c>
      <c r="F580" s="132">
        <v>110000411108</v>
      </c>
      <c r="G580" s="133" t="s">
        <v>225</v>
      </c>
      <c r="H580" s="133">
        <v>46096</v>
      </c>
      <c r="I580" s="49">
        <v>24</v>
      </c>
      <c r="J580" s="49">
        <v>7.3860000000000001</v>
      </c>
      <c r="K580" s="49">
        <v>5759.2</v>
      </c>
      <c r="L580" s="49">
        <v>4.1239999999999997</v>
      </c>
      <c r="M580" s="49">
        <v>4.7497621000000011E-2</v>
      </c>
    </row>
    <row r="581" spans="1:13">
      <c r="A581" s="2" t="s">
        <v>128</v>
      </c>
      <c r="B581" s="2">
        <v>1710</v>
      </c>
      <c r="C581" s="50">
        <v>1</v>
      </c>
      <c r="D581" s="53" t="s">
        <v>109</v>
      </c>
      <c r="E581" s="53" t="s">
        <v>110</v>
      </c>
      <c r="F581" s="132">
        <v>110000411108</v>
      </c>
      <c r="G581" s="133" t="s">
        <v>225</v>
      </c>
      <c r="H581" s="133">
        <v>46097</v>
      </c>
      <c r="I581" s="49">
        <v>24</v>
      </c>
      <c r="J581" s="49">
        <v>4.9619999999999997</v>
      </c>
      <c r="K581" s="49">
        <v>3872</v>
      </c>
      <c r="L581" s="49">
        <v>3.706</v>
      </c>
      <c r="M581" s="49">
        <v>3.6469832000000004E-3</v>
      </c>
    </row>
    <row r="582" spans="1:13">
      <c r="A582" s="2" t="s">
        <v>128</v>
      </c>
      <c r="B582" s="2">
        <v>1710</v>
      </c>
      <c r="C582" s="50">
        <v>1</v>
      </c>
      <c r="D582" s="53" t="s">
        <v>109</v>
      </c>
      <c r="E582" s="53" t="s">
        <v>110</v>
      </c>
      <c r="F582" s="132">
        <v>110000411108</v>
      </c>
      <c r="G582" s="133" t="s">
        <v>225</v>
      </c>
      <c r="H582" s="133">
        <v>46098</v>
      </c>
      <c r="I582" s="49">
        <v>24</v>
      </c>
      <c r="J582" s="49">
        <v>5.6150000000000002</v>
      </c>
      <c r="K582" s="49">
        <v>4366.3999999999996</v>
      </c>
      <c r="L582" s="49">
        <v>3.2589999999999999</v>
      </c>
      <c r="M582" s="49">
        <v>3.0990292000000006E-3</v>
      </c>
    </row>
    <row r="583" spans="1:13">
      <c r="A583" s="2" t="s">
        <v>128</v>
      </c>
      <c r="B583" s="2">
        <v>1710</v>
      </c>
      <c r="C583" s="50">
        <v>1</v>
      </c>
      <c r="D583" s="53" t="s">
        <v>109</v>
      </c>
      <c r="E583" s="53" t="s">
        <v>110</v>
      </c>
      <c r="F583" s="132">
        <v>110000411108</v>
      </c>
      <c r="G583" s="133" t="s">
        <v>225</v>
      </c>
      <c r="H583" s="133">
        <v>46099</v>
      </c>
      <c r="I583" s="49">
        <v>24</v>
      </c>
      <c r="J583" s="49">
        <v>6.9850000000000003</v>
      </c>
      <c r="K583" s="49">
        <v>5618.1</v>
      </c>
      <c r="L583" s="49">
        <v>3.698</v>
      </c>
      <c r="M583" s="49">
        <v>3.8995861500000006E-2</v>
      </c>
    </row>
    <row r="584" spans="1:13">
      <c r="A584" s="2" t="s">
        <v>128</v>
      </c>
      <c r="B584" s="2">
        <v>1710</v>
      </c>
      <c r="C584" s="50">
        <v>1</v>
      </c>
      <c r="D584" s="53" t="s">
        <v>109</v>
      </c>
      <c r="E584" s="53" t="s">
        <v>110</v>
      </c>
      <c r="F584" s="132">
        <v>110000411108</v>
      </c>
      <c r="G584" s="133" t="s">
        <v>225</v>
      </c>
      <c r="H584" s="133">
        <v>46100</v>
      </c>
      <c r="I584" s="49">
        <v>24</v>
      </c>
      <c r="J584" s="49">
        <v>6.9379999999999997</v>
      </c>
      <c r="K584" s="49">
        <v>5836.6</v>
      </c>
      <c r="L584" s="49">
        <v>3.9169999999999998</v>
      </c>
      <c r="M584" s="49">
        <v>5.2114827000000009E-2</v>
      </c>
    </row>
    <row r="585" spans="1:13">
      <c r="A585" s="2" t="s">
        <v>128</v>
      </c>
      <c r="B585" s="2">
        <v>1710</v>
      </c>
      <c r="C585" s="50">
        <v>1</v>
      </c>
      <c r="D585" s="53" t="s">
        <v>109</v>
      </c>
      <c r="E585" s="53" t="s">
        <v>110</v>
      </c>
      <c r="F585" s="132">
        <v>110000411108</v>
      </c>
      <c r="G585" s="133" t="s">
        <v>225</v>
      </c>
      <c r="H585" s="133">
        <v>46101</v>
      </c>
      <c r="I585" s="49">
        <v>24</v>
      </c>
      <c r="J585" s="49">
        <v>7.4409999999999998</v>
      </c>
      <c r="K585" s="49">
        <v>5907.8</v>
      </c>
      <c r="L585" s="49">
        <v>4.0620000000000003</v>
      </c>
      <c r="M585" s="49">
        <v>4.9470007999999989E-2</v>
      </c>
    </row>
    <row r="586" spans="1:13">
      <c r="A586" s="2" t="s">
        <v>128</v>
      </c>
      <c r="B586" s="2">
        <v>1710</v>
      </c>
      <c r="C586" s="50">
        <v>1</v>
      </c>
      <c r="D586" s="53" t="s">
        <v>109</v>
      </c>
      <c r="E586" s="53" t="s">
        <v>110</v>
      </c>
      <c r="F586" s="132">
        <v>110000411108</v>
      </c>
      <c r="G586" s="133" t="s">
        <v>225</v>
      </c>
      <c r="H586" s="133">
        <v>46102</v>
      </c>
      <c r="I586" s="49">
        <v>24</v>
      </c>
      <c r="J586" s="49">
        <v>7.52</v>
      </c>
      <c r="K586" s="49">
        <v>5804.7</v>
      </c>
      <c r="L586" s="49">
        <v>4.0789999999999997</v>
      </c>
      <c r="M586" s="49">
        <v>5.069043899999999E-2</v>
      </c>
    </row>
    <row r="587" spans="1:13">
      <c r="A587" s="2" t="s">
        <v>128</v>
      </c>
      <c r="B587" s="2">
        <v>1710</v>
      </c>
      <c r="C587" s="50">
        <v>1</v>
      </c>
      <c r="D587" s="53" t="s">
        <v>109</v>
      </c>
      <c r="E587" s="53" t="s">
        <v>110</v>
      </c>
      <c r="F587" s="132">
        <v>110000411108</v>
      </c>
      <c r="G587" s="133" t="s">
        <v>225</v>
      </c>
      <c r="H587" s="133">
        <v>46103</v>
      </c>
      <c r="I587" s="49">
        <v>24</v>
      </c>
      <c r="J587" s="49">
        <v>7.1749999999999998</v>
      </c>
      <c r="K587" s="49">
        <v>5432.8</v>
      </c>
      <c r="L587" s="49">
        <v>3.6720000000000002</v>
      </c>
      <c r="M587" s="49">
        <v>4.600655700000001E-2</v>
      </c>
    </row>
    <row r="588" spans="1:13">
      <c r="A588" s="2" t="s">
        <v>128</v>
      </c>
      <c r="B588" s="2">
        <v>1710</v>
      </c>
      <c r="C588" s="50">
        <v>1</v>
      </c>
      <c r="D588" s="53" t="s">
        <v>109</v>
      </c>
      <c r="E588" s="53" t="s">
        <v>110</v>
      </c>
      <c r="F588" s="132">
        <v>110000411108</v>
      </c>
      <c r="G588" s="133" t="s">
        <v>225</v>
      </c>
      <c r="H588" s="133">
        <v>46104</v>
      </c>
      <c r="I588" s="49">
        <v>24</v>
      </c>
      <c r="J588" s="49">
        <v>7.3940000000000001</v>
      </c>
      <c r="K588" s="49">
        <v>5727.4</v>
      </c>
      <c r="L588" s="49">
        <v>3.4140000000000001</v>
      </c>
      <c r="M588" s="49">
        <v>4.8884135000000016E-2</v>
      </c>
    </row>
    <row r="589" spans="1:13">
      <c r="A589" s="2" t="s">
        <v>128</v>
      </c>
      <c r="B589" s="2">
        <v>1710</v>
      </c>
      <c r="C589" s="50">
        <v>1</v>
      </c>
      <c r="D589" s="53" t="s">
        <v>109</v>
      </c>
      <c r="E589" s="53" t="s">
        <v>110</v>
      </c>
      <c r="F589" s="132">
        <v>110000411108</v>
      </c>
      <c r="G589" s="133" t="s">
        <v>225</v>
      </c>
      <c r="H589" s="133">
        <v>46105</v>
      </c>
      <c r="I589" s="49">
        <v>24</v>
      </c>
      <c r="J589" s="49">
        <v>8.6229999999999993</v>
      </c>
      <c r="K589" s="49">
        <v>5783.5</v>
      </c>
      <c r="L589" s="49">
        <v>3.5379999999999998</v>
      </c>
      <c r="M589" s="49">
        <v>4.6906122999999994E-2</v>
      </c>
    </row>
    <row r="590" spans="1:13">
      <c r="A590" s="2" t="s">
        <v>128</v>
      </c>
      <c r="B590" s="2">
        <v>1710</v>
      </c>
      <c r="C590" s="50">
        <v>1</v>
      </c>
      <c r="D590" s="53" t="s">
        <v>109</v>
      </c>
      <c r="E590" s="53" t="s">
        <v>110</v>
      </c>
      <c r="F590" s="132">
        <v>110000411108</v>
      </c>
      <c r="G590" s="133" t="s">
        <v>225</v>
      </c>
      <c r="H590" s="133">
        <v>46106</v>
      </c>
      <c r="I590" s="49">
        <v>24</v>
      </c>
      <c r="J590" s="49">
        <v>8.8309999999999995</v>
      </c>
      <c r="K590" s="49">
        <v>5806.7</v>
      </c>
      <c r="L590" s="49">
        <v>3.9129999999999998</v>
      </c>
      <c r="M590" s="49">
        <v>5.0086748999999993E-2</v>
      </c>
    </row>
    <row r="591" spans="1:13">
      <c r="A591" s="2" t="s">
        <v>128</v>
      </c>
      <c r="B591" s="2">
        <v>1710</v>
      </c>
      <c r="C591" s="50">
        <v>1</v>
      </c>
      <c r="D591" s="53" t="s">
        <v>109</v>
      </c>
      <c r="E591" s="53" t="s">
        <v>110</v>
      </c>
      <c r="F591" s="132">
        <v>110000411108</v>
      </c>
      <c r="G591" s="133" t="s">
        <v>225</v>
      </c>
      <c r="H591" s="133">
        <v>46107</v>
      </c>
      <c r="I591" s="49">
        <v>24</v>
      </c>
      <c r="J591" s="49">
        <v>8.0399999999999991</v>
      </c>
      <c r="K591" s="49">
        <v>5842.9</v>
      </c>
      <c r="L591" s="49">
        <v>3.988</v>
      </c>
      <c r="M591" s="49">
        <v>3.9466831000000001E-2</v>
      </c>
    </row>
    <row r="592" spans="1:13">
      <c r="A592" s="2" t="s">
        <v>128</v>
      </c>
      <c r="B592" s="2">
        <v>1710</v>
      </c>
      <c r="C592" s="50">
        <v>1</v>
      </c>
      <c r="D592" s="53" t="s">
        <v>109</v>
      </c>
      <c r="E592" s="53" t="s">
        <v>110</v>
      </c>
      <c r="F592" s="132">
        <v>110000411108</v>
      </c>
      <c r="G592" s="133" t="s">
        <v>225</v>
      </c>
      <c r="H592" s="133">
        <v>46108</v>
      </c>
      <c r="I592" s="49">
        <v>24</v>
      </c>
      <c r="J592" s="49">
        <v>7.92</v>
      </c>
      <c r="K592" s="49">
        <v>5929.8</v>
      </c>
      <c r="L592" s="49">
        <v>3.8210000000000002</v>
      </c>
      <c r="M592" s="49">
        <v>2.0516177999999996E-2</v>
      </c>
    </row>
    <row r="593" spans="1:13">
      <c r="A593" s="2" t="s">
        <v>128</v>
      </c>
      <c r="B593" s="2">
        <v>1710</v>
      </c>
      <c r="C593" s="50">
        <v>1</v>
      </c>
      <c r="D593" s="53" t="s">
        <v>109</v>
      </c>
      <c r="E593" s="53" t="s">
        <v>110</v>
      </c>
      <c r="F593" s="132">
        <v>110000411108</v>
      </c>
      <c r="G593" s="133" t="s">
        <v>225</v>
      </c>
      <c r="H593" s="133">
        <v>46109</v>
      </c>
      <c r="I593" s="49">
        <v>24</v>
      </c>
      <c r="J593" s="49">
        <v>7.6849999999999996</v>
      </c>
      <c r="K593" s="49">
        <v>5898.2</v>
      </c>
      <c r="L593" s="49">
        <v>3.6749999999999998</v>
      </c>
      <c r="M593" s="49">
        <v>1.7037018999999997E-2</v>
      </c>
    </row>
    <row r="594" spans="1:13">
      <c r="A594" s="2" t="s">
        <v>128</v>
      </c>
      <c r="B594" s="2">
        <v>1710</v>
      </c>
      <c r="C594" s="50">
        <v>1</v>
      </c>
      <c r="D594" s="53" t="s">
        <v>109</v>
      </c>
      <c r="E594" s="53" t="s">
        <v>110</v>
      </c>
      <c r="F594" s="132">
        <v>110000411108</v>
      </c>
      <c r="G594" s="133" t="s">
        <v>225</v>
      </c>
      <c r="H594" s="133">
        <v>46110</v>
      </c>
      <c r="I594" s="49">
        <v>24</v>
      </c>
      <c r="J594" s="49">
        <v>7.5430000000000001</v>
      </c>
      <c r="K594" s="49">
        <v>5868.2</v>
      </c>
      <c r="L594" s="49">
        <v>3.6880000000000002</v>
      </c>
      <c r="M594" s="49">
        <v>1.0413006399999999E-2</v>
      </c>
    </row>
    <row r="595" spans="1:13">
      <c r="A595" s="2" t="s">
        <v>128</v>
      </c>
      <c r="B595" s="2">
        <v>1710</v>
      </c>
      <c r="C595" s="50">
        <v>1</v>
      </c>
      <c r="D595" s="53" t="s">
        <v>109</v>
      </c>
      <c r="E595" s="53" t="s">
        <v>110</v>
      </c>
      <c r="F595" s="132">
        <v>110000411108</v>
      </c>
      <c r="G595" s="133" t="s">
        <v>225</v>
      </c>
      <c r="H595" s="133">
        <v>46111</v>
      </c>
      <c r="I595" s="49">
        <v>24</v>
      </c>
      <c r="J595" s="49">
        <v>7.2560000000000002</v>
      </c>
      <c r="K595" s="49">
        <v>5702.4</v>
      </c>
      <c r="L595" s="49">
        <v>3.73</v>
      </c>
      <c r="M595" s="49">
        <v>6.7959951999999992E-3</v>
      </c>
    </row>
    <row r="596" spans="1:13">
      <c r="A596" s="2" t="s">
        <v>128</v>
      </c>
      <c r="B596" s="2">
        <v>1710</v>
      </c>
      <c r="C596" s="50">
        <v>1</v>
      </c>
      <c r="D596" s="53" t="s">
        <v>109</v>
      </c>
      <c r="E596" s="53" t="s">
        <v>110</v>
      </c>
      <c r="F596" s="132">
        <v>110000411108</v>
      </c>
      <c r="G596" s="133" t="s">
        <v>225</v>
      </c>
      <c r="H596" s="133">
        <v>46112</v>
      </c>
      <c r="I596" s="49">
        <v>24</v>
      </c>
      <c r="J596" s="49">
        <v>7.2960000000000003</v>
      </c>
      <c r="K596" s="49">
        <v>5818.4</v>
      </c>
      <c r="L596" s="49">
        <v>3.92</v>
      </c>
      <c r="M596" s="49">
        <v>1.8101158000000006E-2</v>
      </c>
    </row>
    <row r="597" spans="1:13" ht="15">
      <c r="A597" s="2" t="s">
        <v>128</v>
      </c>
      <c r="B597" s="2">
        <v>1710</v>
      </c>
      <c r="C597" s="50">
        <v>1</v>
      </c>
      <c r="D597" s="53" t="s">
        <v>109</v>
      </c>
      <c r="E597" s="53" t="s">
        <v>110</v>
      </c>
      <c r="F597" s="132">
        <v>110000411108</v>
      </c>
      <c r="G597" s="133" t="s">
        <v>225</v>
      </c>
      <c r="H597" s="133">
        <v>46113</v>
      </c>
      <c r="I597">
        <v>24</v>
      </c>
      <c r="J597">
        <v>7.194</v>
      </c>
      <c r="K597">
        <v>5799.5</v>
      </c>
      <c r="L597">
        <v>3.722</v>
      </c>
      <c r="M597" s="49">
        <v>1.9839596000000008E-2</v>
      </c>
    </row>
    <row r="598" spans="1:13" ht="15">
      <c r="A598" s="2" t="s">
        <v>128</v>
      </c>
      <c r="B598" s="2">
        <v>1710</v>
      </c>
      <c r="C598" s="50">
        <v>1</v>
      </c>
      <c r="D598" s="53" t="s">
        <v>109</v>
      </c>
      <c r="E598" s="53" t="s">
        <v>110</v>
      </c>
      <c r="F598" s="132">
        <v>110000411108</v>
      </c>
      <c r="G598" s="133" t="s">
        <v>225</v>
      </c>
      <c r="H598" s="133">
        <v>46114</v>
      </c>
      <c r="I598">
        <v>24</v>
      </c>
      <c r="J598">
        <v>7.4279999999999999</v>
      </c>
      <c r="K598">
        <v>5727.2</v>
      </c>
      <c r="L598">
        <v>3.843</v>
      </c>
      <c r="M598" s="49">
        <v>9.5111537000000003E-3</v>
      </c>
    </row>
    <row r="599" spans="1:13" ht="15">
      <c r="A599" s="2" t="s">
        <v>128</v>
      </c>
      <c r="B599" s="2">
        <v>1710</v>
      </c>
      <c r="C599" s="50">
        <v>1</v>
      </c>
      <c r="D599" s="53" t="s">
        <v>109</v>
      </c>
      <c r="E599" s="53" t="s">
        <v>110</v>
      </c>
      <c r="F599" s="132">
        <v>110000411108</v>
      </c>
      <c r="G599" s="133" t="s">
        <v>225</v>
      </c>
      <c r="H599" s="133">
        <v>46115</v>
      </c>
      <c r="I599">
        <v>24</v>
      </c>
      <c r="J599">
        <v>7.194</v>
      </c>
      <c r="K599">
        <v>5766.7</v>
      </c>
      <c r="L599">
        <v>3.734</v>
      </c>
      <c r="M599" s="49">
        <v>3.1600699799999993E-2</v>
      </c>
    </row>
    <row r="600" spans="1:13" ht="15">
      <c r="A600" s="2" t="s">
        <v>128</v>
      </c>
      <c r="B600" s="2">
        <v>1710</v>
      </c>
      <c r="C600" s="50">
        <v>1</v>
      </c>
      <c r="D600" s="53" t="s">
        <v>109</v>
      </c>
      <c r="E600" s="53" t="s">
        <v>110</v>
      </c>
      <c r="F600" s="132">
        <v>110000411108</v>
      </c>
      <c r="G600" s="133" t="s">
        <v>225</v>
      </c>
      <c r="H600" s="133">
        <v>46116</v>
      </c>
      <c r="I600">
        <v>24</v>
      </c>
      <c r="J600">
        <v>7.4950000000000001</v>
      </c>
      <c r="K600">
        <v>5781.5</v>
      </c>
      <c r="L600">
        <v>3.6709999999999998</v>
      </c>
      <c r="M600" s="49">
        <v>4.8908403999999996E-2</v>
      </c>
    </row>
    <row r="601" spans="1:13" ht="15">
      <c r="A601" s="2" t="s">
        <v>128</v>
      </c>
      <c r="B601" s="2">
        <v>1710</v>
      </c>
      <c r="C601" s="50">
        <v>1</v>
      </c>
      <c r="D601" s="53" t="s">
        <v>109</v>
      </c>
      <c r="E601" s="53" t="s">
        <v>110</v>
      </c>
      <c r="F601" s="132">
        <v>110000411108</v>
      </c>
      <c r="G601" s="133" t="s">
        <v>225</v>
      </c>
      <c r="H601" s="133">
        <v>46117</v>
      </c>
      <c r="I601">
        <v>24</v>
      </c>
      <c r="J601">
        <v>7.2160000000000002</v>
      </c>
      <c r="K601">
        <v>5837.5</v>
      </c>
      <c r="L601">
        <v>3.456</v>
      </c>
      <c r="M601" s="49">
        <v>4.982801299999999E-2</v>
      </c>
    </row>
    <row r="602" spans="1:13" ht="15">
      <c r="A602" s="2" t="s">
        <v>128</v>
      </c>
      <c r="B602" s="2">
        <v>1710</v>
      </c>
      <c r="C602" s="50">
        <v>1</v>
      </c>
      <c r="D602" s="53" t="s">
        <v>109</v>
      </c>
      <c r="E602" s="53" t="s">
        <v>110</v>
      </c>
      <c r="F602" s="132">
        <v>110000411108</v>
      </c>
      <c r="G602" s="133" t="s">
        <v>225</v>
      </c>
      <c r="H602" s="133">
        <v>46118</v>
      </c>
      <c r="I602">
        <v>24</v>
      </c>
      <c r="J602">
        <v>8.3780000000000001</v>
      </c>
      <c r="K602">
        <v>5855.6</v>
      </c>
      <c r="L602">
        <v>3.605</v>
      </c>
      <c r="M602" s="49">
        <v>4.8939365000000006E-2</v>
      </c>
    </row>
    <row r="603" spans="1:13" ht="15">
      <c r="A603" s="2" t="s">
        <v>128</v>
      </c>
      <c r="B603" s="2">
        <v>1710</v>
      </c>
      <c r="C603" s="50">
        <v>1</v>
      </c>
      <c r="D603" s="53" t="s">
        <v>109</v>
      </c>
      <c r="E603" s="53" t="s">
        <v>110</v>
      </c>
      <c r="F603" s="132">
        <v>110000411108</v>
      </c>
      <c r="G603" s="133" t="s">
        <v>225</v>
      </c>
      <c r="H603" s="133">
        <v>46119</v>
      </c>
      <c r="I603">
        <v>24</v>
      </c>
      <c r="J603">
        <v>8.8970000000000002</v>
      </c>
      <c r="K603">
        <v>5898.6</v>
      </c>
      <c r="L603">
        <v>3.6240000000000001</v>
      </c>
      <c r="M603" s="49">
        <v>6.1208316999999998E-2</v>
      </c>
    </row>
    <row r="604" spans="1:13" ht="15">
      <c r="A604" s="2" t="s">
        <v>128</v>
      </c>
      <c r="B604" s="2">
        <v>1710</v>
      </c>
      <c r="C604" s="50">
        <v>1</v>
      </c>
      <c r="D604" s="53" t="s">
        <v>109</v>
      </c>
      <c r="E604" s="53" t="s">
        <v>110</v>
      </c>
      <c r="F604" s="132">
        <v>110000411108</v>
      </c>
      <c r="G604" s="133" t="s">
        <v>225</v>
      </c>
      <c r="H604" s="133">
        <v>46120</v>
      </c>
      <c r="I604">
        <v>24</v>
      </c>
      <c r="J604">
        <v>8.4550000000000001</v>
      </c>
      <c r="K604">
        <v>5864.1</v>
      </c>
      <c r="L604">
        <v>3.7949999999999999</v>
      </c>
      <c r="M604" s="49">
        <v>4.9082518999999991E-2</v>
      </c>
    </row>
    <row r="605" spans="1:13" ht="15">
      <c r="A605" s="2" t="s">
        <v>128</v>
      </c>
      <c r="B605" s="2">
        <v>1710</v>
      </c>
      <c r="C605" s="50">
        <v>1</v>
      </c>
      <c r="D605" s="53" t="s">
        <v>109</v>
      </c>
      <c r="E605" s="53" t="s">
        <v>110</v>
      </c>
      <c r="F605" s="132">
        <v>110000411108</v>
      </c>
      <c r="G605" s="133" t="s">
        <v>225</v>
      </c>
      <c r="H605" s="133">
        <v>46121</v>
      </c>
      <c r="I605">
        <v>24</v>
      </c>
      <c r="J605">
        <v>7.827</v>
      </c>
      <c r="K605">
        <v>5803.6</v>
      </c>
      <c r="L605">
        <v>3.8250000000000002</v>
      </c>
      <c r="M605" s="49">
        <v>5.2466585999999996E-2</v>
      </c>
    </row>
    <row r="606" spans="1:13" ht="15">
      <c r="A606" s="2" t="s">
        <v>128</v>
      </c>
      <c r="B606" s="2">
        <v>1710</v>
      </c>
      <c r="C606" s="50">
        <v>1</v>
      </c>
      <c r="D606" s="53" t="s">
        <v>109</v>
      </c>
      <c r="E606" s="53" t="s">
        <v>110</v>
      </c>
      <c r="F606" s="132">
        <v>110000411108</v>
      </c>
      <c r="G606" s="133" t="s">
        <v>225</v>
      </c>
      <c r="H606" s="133">
        <v>46122</v>
      </c>
      <c r="I606">
        <v>24</v>
      </c>
      <c r="J606">
        <v>7.7789999999999999</v>
      </c>
      <c r="K606">
        <v>4529.5</v>
      </c>
      <c r="L606">
        <v>2.7530000000000001</v>
      </c>
      <c r="M606" s="49">
        <v>3.7129064000000003E-2</v>
      </c>
    </row>
    <row r="607" spans="1:13" ht="15">
      <c r="A607" s="2" t="s">
        <v>128</v>
      </c>
      <c r="B607" s="2">
        <v>1710</v>
      </c>
      <c r="C607" s="50">
        <v>1</v>
      </c>
      <c r="D607" s="53" t="s">
        <v>109</v>
      </c>
      <c r="E607" s="53" t="s">
        <v>110</v>
      </c>
      <c r="F607" s="132">
        <v>110000411108</v>
      </c>
      <c r="G607" s="133" t="s">
        <v>225</v>
      </c>
      <c r="H607" s="133">
        <v>46123</v>
      </c>
      <c r="I607">
        <v>24</v>
      </c>
      <c r="J607">
        <v>5.8570000000000002</v>
      </c>
      <c r="K607">
        <v>4112.1000000000004</v>
      </c>
      <c r="L607">
        <v>2.137</v>
      </c>
      <c r="M607" s="49">
        <v>3.0467205999999993E-2</v>
      </c>
    </row>
    <row r="608" spans="1:13" ht="15">
      <c r="A608" s="2" t="s">
        <v>128</v>
      </c>
      <c r="B608" s="2">
        <v>1710</v>
      </c>
      <c r="C608" s="50">
        <v>1</v>
      </c>
      <c r="D608" s="53" t="s">
        <v>109</v>
      </c>
      <c r="E608" s="53" t="s">
        <v>110</v>
      </c>
      <c r="F608" s="132">
        <v>110000411108</v>
      </c>
      <c r="G608" s="133" t="s">
        <v>225</v>
      </c>
      <c r="H608" s="133">
        <v>46124</v>
      </c>
      <c r="I608">
        <v>24</v>
      </c>
      <c r="J608">
        <v>5.2350000000000003</v>
      </c>
      <c r="K608">
        <v>4051.2</v>
      </c>
      <c r="L608">
        <v>2.323</v>
      </c>
      <c r="M608" s="49">
        <v>3.5199431000000003E-2</v>
      </c>
    </row>
    <row r="609" spans="1:13" ht="15">
      <c r="A609" s="2" t="s">
        <v>128</v>
      </c>
      <c r="B609" s="2">
        <v>1710</v>
      </c>
      <c r="C609" s="50">
        <v>1</v>
      </c>
      <c r="D609" s="53" t="s">
        <v>109</v>
      </c>
      <c r="E609" s="53" t="s">
        <v>110</v>
      </c>
      <c r="F609" s="132">
        <v>110000411108</v>
      </c>
      <c r="G609" s="133" t="s">
        <v>225</v>
      </c>
      <c r="H609" s="133">
        <v>46125</v>
      </c>
      <c r="I609">
        <v>24</v>
      </c>
      <c r="J609">
        <v>7.3540000000000001</v>
      </c>
      <c r="K609">
        <v>5841.2</v>
      </c>
      <c r="L609">
        <v>4.2039999999999997</v>
      </c>
      <c r="M609" s="49">
        <v>7.2002987000000018E-2</v>
      </c>
    </row>
    <row r="610" spans="1:13" ht="15">
      <c r="A610" s="2" t="s">
        <v>128</v>
      </c>
      <c r="B610" s="2">
        <v>1710</v>
      </c>
      <c r="C610" s="50">
        <v>1</v>
      </c>
      <c r="D610" s="53" t="s">
        <v>109</v>
      </c>
      <c r="E610" s="53" t="s">
        <v>110</v>
      </c>
      <c r="F610" s="132">
        <v>110000411108</v>
      </c>
      <c r="G610" s="133" t="s">
        <v>225</v>
      </c>
      <c r="H610" s="133">
        <v>46126</v>
      </c>
      <c r="I610">
        <v>24</v>
      </c>
      <c r="J610">
        <v>7.9329999999999998</v>
      </c>
      <c r="K610">
        <v>6117.4</v>
      </c>
      <c r="L610">
        <v>4.593</v>
      </c>
      <c r="M610" s="49">
        <v>5.9623720000000012E-2</v>
      </c>
    </row>
    <row r="611" spans="1:13" ht="15">
      <c r="A611" s="2" t="s">
        <v>128</v>
      </c>
      <c r="B611" s="2">
        <v>1710</v>
      </c>
      <c r="C611" s="50">
        <v>1</v>
      </c>
      <c r="D611" s="53" t="s">
        <v>109</v>
      </c>
      <c r="E611" s="53" t="s">
        <v>110</v>
      </c>
      <c r="F611" s="132">
        <v>110000411108</v>
      </c>
      <c r="G611" s="133" t="s">
        <v>225</v>
      </c>
      <c r="H611" s="133">
        <v>46127</v>
      </c>
      <c r="I611">
        <v>24</v>
      </c>
      <c r="J611">
        <v>7.2249999999999996</v>
      </c>
      <c r="K611">
        <v>5842.5</v>
      </c>
      <c r="L611">
        <v>4.2130000000000001</v>
      </c>
      <c r="M611" s="49">
        <v>5.0132571000000001E-2</v>
      </c>
    </row>
    <row r="612" spans="1:13" ht="15">
      <c r="A612" s="2" t="s">
        <v>128</v>
      </c>
      <c r="B612" s="2">
        <v>1710</v>
      </c>
      <c r="C612" s="50">
        <v>1</v>
      </c>
      <c r="D612" s="53" t="s">
        <v>109</v>
      </c>
      <c r="E612" s="53" t="s">
        <v>110</v>
      </c>
      <c r="F612" s="132">
        <v>110000411108</v>
      </c>
      <c r="G612" s="133" t="s">
        <v>225</v>
      </c>
      <c r="H612" s="133">
        <v>46128</v>
      </c>
      <c r="I612">
        <v>14.2</v>
      </c>
      <c r="J612">
        <v>2.9550000000000001</v>
      </c>
      <c r="K612">
        <v>2266.94</v>
      </c>
      <c r="L612">
        <v>2.1379999999999999</v>
      </c>
      <c r="M612" s="49">
        <v>1.5642020200000002E-2</v>
      </c>
    </row>
    <row r="613" spans="1:13" ht="15">
      <c r="A613" s="2" t="s">
        <v>128</v>
      </c>
      <c r="B613" s="2">
        <v>1710</v>
      </c>
      <c r="C613" s="50">
        <v>1</v>
      </c>
      <c r="D613" s="53" t="s">
        <v>109</v>
      </c>
      <c r="E613" s="53" t="s">
        <v>110</v>
      </c>
      <c r="F613" s="132">
        <v>110000411108</v>
      </c>
      <c r="G613" s="133" t="s">
        <v>225</v>
      </c>
      <c r="H613" s="133">
        <v>46129</v>
      </c>
      <c r="I613">
        <v>0</v>
      </c>
      <c r="J613"/>
      <c r="K613"/>
      <c r="L613"/>
      <c r="M613" s="49">
        <v>0</v>
      </c>
    </row>
    <row r="614" spans="1:13" ht="15">
      <c r="A614" s="2" t="s">
        <v>128</v>
      </c>
      <c r="B614" s="2">
        <v>1710</v>
      </c>
      <c r="C614" s="50">
        <v>1</v>
      </c>
      <c r="D614" s="53" t="s">
        <v>109</v>
      </c>
      <c r="E614" s="53" t="s">
        <v>110</v>
      </c>
      <c r="F614" s="132">
        <v>110000411108</v>
      </c>
      <c r="G614" s="133" t="s">
        <v>225</v>
      </c>
      <c r="H614" s="133">
        <v>46130</v>
      </c>
      <c r="I614">
        <v>0</v>
      </c>
      <c r="J614"/>
      <c r="K614"/>
      <c r="L614"/>
      <c r="M614" s="49">
        <v>0</v>
      </c>
    </row>
    <row r="615" spans="1:13" ht="15">
      <c r="A615" s="2" t="s">
        <v>128</v>
      </c>
      <c r="B615" s="2">
        <v>1710</v>
      </c>
      <c r="C615" s="50">
        <v>1</v>
      </c>
      <c r="D615" s="53" t="s">
        <v>109</v>
      </c>
      <c r="E615" s="53" t="s">
        <v>110</v>
      </c>
      <c r="F615" s="132">
        <v>110000411108</v>
      </c>
      <c r="G615" s="133" t="s">
        <v>225</v>
      </c>
      <c r="H615" s="133">
        <v>46131</v>
      </c>
      <c r="I615">
        <v>0</v>
      </c>
      <c r="J615"/>
      <c r="K615"/>
      <c r="L615"/>
      <c r="M615" s="49">
        <v>0</v>
      </c>
    </row>
    <row r="616" spans="1:13" ht="15">
      <c r="A616" s="2" t="s">
        <v>128</v>
      </c>
      <c r="B616" s="2">
        <v>1710</v>
      </c>
      <c r="C616" s="50">
        <v>1</v>
      </c>
      <c r="D616" s="53" t="s">
        <v>109</v>
      </c>
      <c r="E616" s="53" t="s">
        <v>110</v>
      </c>
      <c r="F616" s="132">
        <v>110000411108</v>
      </c>
      <c r="G616" s="133" t="s">
        <v>225</v>
      </c>
      <c r="H616" s="133">
        <v>46132</v>
      </c>
      <c r="I616">
        <v>0</v>
      </c>
      <c r="J616"/>
      <c r="K616"/>
      <c r="L616"/>
      <c r="M616" s="49">
        <v>0</v>
      </c>
    </row>
    <row r="617" spans="1:13" ht="15">
      <c r="A617" s="2" t="s">
        <v>128</v>
      </c>
      <c r="B617" s="2">
        <v>1710</v>
      </c>
      <c r="C617" s="50">
        <v>1</v>
      </c>
      <c r="D617" s="53" t="s">
        <v>109</v>
      </c>
      <c r="E617" s="53" t="s">
        <v>110</v>
      </c>
      <c r="F617" s="132">
        <v>110000411108</v>
      </c>
      <c r="G617" s="133" t="s">
        <v>225</v>
      </c>
      <c r="H617" s="133">
        <v>46133</v>
      </c>
      <c r="I617">
        <v>0</v>
      </c>
      <c r="J617"/>
      <c r="K617"/>
      <c r="L617"/>
      <c r="M617" s="49">
        <v>0</v>
      </c>
    </row>
    <row r="618" spans="1:13" ht="15">
      <c r="A618" s="2" t="s">
        <v>128</v>
      </c>
      <c r="B618" s="2">
        <v>1710</v>
      </c>
      <c r="C618" s="50">
        <v>1</v>
      </c>
      <c r="D618" s="53" t="s">
        <v>109</v>
      </c>
      <c r="E618" s="53" t="s">
        <v>110</v>
      </c>
      <c r="F618" s="132">
        <v>110000411108</v>
      </c>
      <c r="G618" s="133" t="s">
        <v>225</v>
      </c>
      <c r="H618" s="133">
        <v>46134</v>
      </c>
      <c r="I618">
        <v>0</v>
      </c>
      <c r="J618"/>
      <c r="K618"/>
      <c r="L618"/>
      <c r="M618" s="49">
        <v>0</v>
      </c>
    </row>
    <row r="619" spans="1:13" ht="15">
      <c r="A619" s="2" t="s">
        <v>128</v>
      </c>
      <c r="B619" s="2">
        <v>1710</v>
      </c>
      <c r="C619" s="50">
        <v>1</v>
      </c>
      <c r="D619" s="53" t="s">
        <v>109</v>
      </c>
      <c r="E619" s="53" t="s">
        <v>110</v>
      </c>
      <c r="F619" s="132">
        <v>110000411108</v>
      </c>
      <c r="G619" s="133" t="s">
        <v>225</v>
      </c>
      <c r="H619" s="133">
        <v>46135</v>
      </c>
      <c r="I619">
        <v>0</v>
      </c>
      <c r="J619"/>
      <c r="K619"/>
      <c r="L619"/>
      <c r="M619" s="49">
        <v>0</v>
      </c>
    </row>
    <row r="620" spans="1:13" ht="15">
      <c r="A620" s="2" t="s">
        <v>128</v>
      </c>
      <c r="B620" s="2">
        <v>1710</v>
      </c>
      <c r="C620" s="50">
        <v>1</v>
      </c>
      <c r="D620" s="53" t="s">
        <v>109</v>
      </c>
      <c r="E620" s="53" t="s">
        <v>110</v>
      </c>
      <c r="F620" s="132">
        <v>110000411108</v>
      </c>
      <c r="G620" s="133" t="s">
        <v>225</v>
      </c>
      <c r="H620" s="133">
        <v>46136</v>
      </c>
      <c r="I620">
        <v>0</v>
      </c>
      <c r="J620"/>
      <c r="K620"/>
      <c r="L620"/>
      <c r="M620" s="49">
        <v>0</v>
      </c>
    </row>
    <row r="621" spans="1:13" ht="15">
      <c r="A621" s="2" t="s">
        <v>128</v>
      </c>
      <c r="B621" s="2">
        <v>1710</v>
      </c>
      <c r="C621" s="50">
        <v>1</v>
      </c>
      <c r="D621" s="53" t="s">
        <v>109</v>
      </c>
      <c r="E621" s="53" t="s">
        <v>110</v>
      </c>
      <c r="F621" s="132">
        <v>110000411108</v>
      </c>
      <c r="G621" s="133" t="s">
        <v>225</v>
      </c>
      <c r="H621" s="133">
        <v>46137</v>
      </c>
      <c r="I621">
        <v>0</v>
      </c>
      <c r="J621"/>
      <c r="K621"/>
      <c r="L621"/>
      <c r="M621" s="49">
        <v>0</v>
      </c>
    </row>
    <row r="622" spans="1:13" ht="15">
      <c r="A622" s="2" t="s">
        <v>128</v>
      </c>
      <c r="B622" s="2">
        <v>1710</v>
      </c>
      <c r="C622" s="50">
        <v>1</v>
      </c>
      <c r="D622" s="53" t="s">
        <v>109</v>
      </c>
      <c r="E622" s="53" t="s">
        <v>110</v>
      </c>
      <c r="F622" s="132">
        <v>110000411108</v>
      </c>
      <c r="G622" s="133" t="s">
        <v>225</v>
      </c>
      <c r="H622" s="133">
        <v>46138</v>
      </c>
      <c r="I622">
        <v>0</v>
      </c>
      <c r="J622"/>
      <c r="K622"/>
      <c r="L622"/>
      <c r="M622" s="49">
        <v>0</v>
      </c>
    </row>
    <row r="623" spans="1:13" ht="15">
      <c r="A623" s="2" t="s">
        <v>128</v>
      </c>
      <c r="B623" s="2">
        <v>1710</v>
      </c>
      <c r="C623" s="50">
        <v>1</v>
      </c>
      <c r="D623" s="53" t="s">
        <v>109</v>
      </c>
      <c r="E623" s="53" t="s">
        <v>110</v>
      </c>
      <c r="F623" s="132">
        <v>110000411108</v>
      </c>
      <c r="G623" s="133" t="s">
        <v>225</v>
      </c>
      <c r="H623" s="133">
        <v>46139</v>
      </c>
      <c r="I623">
        <v>0</v>
      </c>
      <c r="J623"/>
      <c r="K623"/>
      <c r="L623"/>
      <c r="M623" s="49">
        <v>0</v>
      </c>
    </row>
    <row r="624" spans="1:13" ht="15">
      <c r="A624" s="2" t="s">
        <v>128</v>
      </c>
      <c r="B624" s="2">
        <v>1710</v>
      </c>
      <c r="C624" s="50">
        <v>1</v>
      </c>
      <c r="D624" s="53" t="s">
        <v>109</v>
      </c>
      <c r="E624" s="53" t="s">
        <v>110</v>
      </c>
      <c r="F624" s="132">
        <v>110000411108</v>
      </c>
      <c r="G624" s="133" t="s">
        <v>225</v>
      </c>
      <c r="H624" s="133">
        <v>46140</v>
      </c>
      <c r="I624">
        <v>0</v>
      </c>
      <c r="J624"/>
      <c r="K624"/>
      <c r="L624"/>
      <c r="M624" s="49">
        <v>0</v>
      </c>
    </row>
    <row r="625" spans="1:13" ht="15">
      <c r="A625" s="2" t="s">
        <v>128</v>
      </c>
      <c r="B625" s="2">
        <v>1710</v>
      </c>
      <c r="C625" s="50">
        <v>1</v>
      </c>
      <c r="D625" s="53" t="s">
        <v>109</v>
      </c>
      <c r="E625" s="53" t="s">
        <v>110</v>
      </c>
      <c r="F625" s="132">
        <v>110000411108</v>
      </c>
      <c r="G625" s="133" t="s">
        <v>225</v>
      </c>
      <c r="H625" s="133">
        <v>46141</v>
      </c>
      <c r="I625">
        <v>0</v>
      </c>
      <c r="J625"/>
      <c r="K625"/>
      <c r="L625"/>
      <c r="M625" s="49">
        <v>0</v>
      </c>
    </row>
    <row r="626" spans="1:13" ht="15">
      <c r="A626" s="2" t="s">
        <v>128</v>
      </c>
      <c r="B626" s="2">
        <v>1710</v>
      </c>
      <c r="C626" s="50">
        <v>1</v>
      </c>
      <c r="D626" s="53" t="s">
        <v>109</v>
      </c>
      <c r="E626" s="53" t="s">
        <v>110</v>
      </c>
      <c r="F626" s="132">
        <v>110000411108</v>
      </c>
      <c r="G626" s="133" t="s">
        <v>225</v>
      </c>
      <c r="H626" s="133">
        <v>46142</v>
      </c>
      <c r="I626">
        <v>0</v>
      </c>
      <c r="J626"/>
      <c r="K626"/>
      <c r="L626"/>
      <c r="M626" s="49">
        <v>0</v>
      </c>
    </row>
    <row r="627" spans="1:13" ht="15">
      <c r="A627" s="2" t="s">
        <v>128</v>
      </c>
      <c r="B627" s="2">
        <v>1710</v>
      </c>
      <c r="C627" s="50">
        <v>1</v>
      </c>
      <c r="D627" s="53" t="s">
        <v>109</v>
      </c>
      <c r="E627" s="53" t="s">
        <v>110</v>
      </c>
      <c r="F627" s="132">
        <v>110000411108</v>
      </c>
      <c r="G627" s="133" t="s">
        <v>225</v>
      </c>
      <c r="H627" s="133">
        <v>46143</v>
      </c>
      <c r="I627">
        <v>0</v>
      </c>
      <c r="J627"/>
      <c r="K627"/>
      <c r="L627"/>
      <c r="M627" s="49">
        <v>0</v>
      </c>
    </row>
    <row r="628" spans="1:13" ht="15">
      <c r="A628" s="2" t="s">
        <v>128</v>
      </c>
      <c r="B628" s="2">
        <v>1710</v>
      </c>
      <c r="C628" s="50">
        <v>1</v>
      </c>
      <c r="D628" s="53" t="s">
        <v>109</v>
      </c>
      <c r="E628" s="53" t="s">
        <v>110</v>
      </c>
      <c r="F628" s="132">
        <v>110000411108</v>
      </c>
      <c r="G628" s="133" t="s">
        <v>225</v>
      </c>
      <c r="H628" s="133">
        <v>46144</v>
      </c>
      <c r="I628">
        <v>0</v>
      </c>
      <c r="J628"/>
      <c r="K628"/>
      <c r="L628"/>
      <c r="M628" s="49">
        <v>0</v>
      </c>
    </row>
    <row r="629" spans="1:13" ht="15">
      <c r="A629" s="2" t="s">
        <v>128</v>
      </c>
      <c r="B629" s="2">
        <v>1710</v>
      </c>
      <c r="C629" s="50">
        <v>1</v>
      </c>
      <c r="D629" s="53" t="s">
        <v>109</v>
      </c>
      <c r="E629" s="53" t="s">
        <v>110</v>
      </c>
      <c r="F629" s="132">
        <v>110000411108</v>
      </c>
      <c r="G629" s="133" t="s">
        <v>225</v>
      </c>
      <c r="H629" s="133">
        <v>46145</v>
      </c>
      <c r="I629">
        <v>0</v>
      </c>
      <c r="J629"/>
      <c r="K629"/>
      <c r="L629"/>
      <c r="M629" s="49">
        <v>0</v>
      </c>
    </row>
    <row r="630" spans="1:13" ht="15">
      <c r="A630" s="2" t="s">
        <v>128</v>
      </c>
      <c r="B630" s="2">
        <v>1710</v>
      </c>
      <c r="C630" s="50">
        <v>1</v>
      </c>
      <c r="D630" s="53" t="s">
        <v>109</v>
      </c>
      <c r="E630" s="53" t="s">
        <v>110</v>
      </c>
      <c r="F630" s="132">
        <v>110000411108</v>
      </c>
      <c r="G630" s="133" t="s">
        <v>225</v>
      </c>
      <c r="H630" s="133">
        <v>46146</v>
      </c>
      <c r="I630">
        <v>0</v>
      </c>
      <c r="J630"/>
      <c r="K630"/>
      <c r="L630"/>
      <c r="M630" s="49">
        <v>0</v>
      </c>
    </row>
    <row r="631" spans="1:13" ht="15">
      <c r="A631" s="2" t="s">
        <v>128</v>
      </c>
      <c r="B631" s="2">
        <v>1710</v>
      </c>
      <c r="C631" s="50">
        <v>1</v>
      </c>
      <c r="D631" s="53" t="s">
        <v>109</v>
      </c>
      <c r="E631" s="53" t="s">
        <v>110</v>
      </c>
      <c r="F631" s="132">
        <v>110000411108</v>
      </c>
      <c r="G631" s="133" t="s">
        <v>225</v>
      </c>
      <c r="H631" s="133">
        <v>46147</v>
      </c>
      <c r="I631">
        <v>0</v>
      </c>
      <c r="J631"/>
      <c r="K631"/>
      <c r="L631"/>
      <c r="M631" s="49">
        <v>0</v>
      </c>
    </row>
    <row r="632" spans="1:13" ht="15">
      <c r="A632" s="2" t="s">
        <v>128</v>
      </c>
      <c r="B632" s="2">
        <v>1710</v>
      </c>
      <c r="C632" s="50">
        <v>1</v>
      </c>
      <c r="D632" s="53" t="s">
        <v>109</v>
      </c>
      <c r="E632" s="53" t="s">
        <v>110</v>
      </c>
      <c r="F632" s="132">
        <v>110000411108</v>
      </c>
      <c r="G632" s="133" t="s">
        <v>225</v>
      </c>
      <c r="H632" s="133">
        <v>46148</v>
      </c>
      <c r="I632">
        <v>0</v>
      </c>
      <c r="J632"/>
      <c r="K632"/>
      <c r="L632"/>
      <c r="M632" s="49">
        <v>0</v>
      </c>
    </row>
    <row r="633" spans="1:13" ht="15">
      <c r="A633" s="2" t="s">
        <v>128</v>
      </c>
      <c r="B633" s="2">
        <v>1710</v>
      </c>
      <c r="C633" s="50">
        <v>1</v>
      </c>
      <c r="D633" s="53" t="s">
        <v>109</v>
      </c>
      <c r="E633" s="53" t="s">
        <v>110</v>
      </c>
      <c r="F633" s="132">
        <v>110000411108</v>
      </c>
      <c r="G633" s="133" t="s">
        <v>225</v>
      </c>
      <c r="H633" s="133">
        <v>46149</v>
      </c>
      <c r="I633">
        <v>0</v>
      </c>
      <c r="J633"/>
      <c r="K633"/>
      <c r="L633"/>
      <c r="M633" s="49">
        <v>0</v>
      </c>
    </row>
    <row r="634" spans="1:13" ht="15">
      <c r="A634" s="2" t="s">
        <v>128</v>
      </c>
      <c r="B634" s="2">
        <v>1710</v>
      </c>
      <c r="C634" s="50">
        <v>1</v>
      </c>
      <c r="D634" s="53" t="s">
        <v>109</v>
      </c>
      <c r="E634" s="53" t="s">
        <v>110</v>
      </c>
      <c r="F634" s="132">
        <v>110000411108</v>
      </c>
      <c r="G634" s="133" t="s">
        <v>225</v>
      </c>
      <c r="H634" s="133">
        <v>46150</v>
      </c>
      <c r="I634">
        <v>0</v>
      </c>
      <c r="J634"/>
      <c r="K634"/>
      <c r="L634"/>
      <c r="M634" s="49">
        <v>0</v>
      </c>
    </row>
    <row r="635" spans="1:13" ht="15">
      <c r="A635" s="2" t="s">
        <v>128</v>
      </c>
      <c r="B635" s="2">
        <v>1710</v>
      </c>
      <c r="C635" s="50">
        <v>1</v>
      </c>
      <c r="D635" s="53" t="s">
        <v>109</v>
      </c>
      <c r="E635" s="53" t="s">
        <v>110</v>
      </c>
      <c r="F635" s="132">
        <v>110000411108</v>
      </c>
      <c r="G635" s="133" t="s">
        <v>225</v>
      </c>
      <c r="H635" s="133">
        <v>46151</v>
      </c>
      <c r="I635">
        <v>0</v>
      </c>
      <c r="J635"/>
      <c r="K635"/>
      <c r="L635"/>
      <c r="M635" s="49">
        <v>0</v>
      </c>
    </row>
    <row r="636" spans="1:13" ht="15">
      <c r="A636" s="2" t="s">
        <v>128</v>
      </c>
      <c r="B636" s="2">
        <v>1710</v>
      </c>
      <c r="C636" s="50">
        <v>1</v>
      </c>
      <c r="D636" s="53" t="s">
        <v>109</v>
      </c>
      <c r="E636" s="53" t="s">
        <v>110</v>
      </c>
      <c r="F636" s="132">
        <v>110000411108</v>
      </c>
      <c r="G636" s="133" t="s">
        <v>225</v>
      </c>
      <c r="H636" s="133">
        <v>46152</v>
      </c>
      <c r="I636">
        <v>0</v>
      </c>
      <c r="J636"/>
      <c r="K636"/>
      <c r="L636"/>
      <c r="M636" s="49">
        <v>0</v>
      </c>
    </row>
    <row r="637" spans="1:13" ht="15">
      <c r="A637" s="2" t="s">
        <v>128</v>
      </c>
      <c r="B637" s="2">
        <v>1710</v>
      </c>
      <c r="C637" s="50">
        <v>1</v>
      </c>
      <c r="D637" s="53" t="s">
        <v>109</v>
      </c>
      <c r="E637" s="53" t="s">
        <v>110</v>
      </c>
      <c r="F637" s="132">
        <v>110000411108</v>
      </c>
      <c r="G637" s="133" t="s">
        <v>225</v>
      </c>
      <c r="H637" s="133">
        <v>46153</v>
      </c>
      <c r="I637">
        <v>0</v>
      </c>
      <c r="J637"/>
      <c r="K637"/>
      <c r="L637"/>
      <c r="M637" s="49">
        <v>0</v>
      </c>
    </row>
    <row r="638" spans="1:13" ht="15">
      <c r="A638" s="2" t="s">
        <v>128</v>
      </c>
      <c r="B638" s="2">
        <v>1710</v>
      </c>
      <c r="C638" s="50">
        <v>1</v>
      </c>
      <c r="D638" s="53" t="s">
        <v>109</v>
      </c>
      <c r="E638" s="53" t="s">
        <v>110</v>
      </c>
      <c r="F638" s="132">
        <v>110000411108</v>
      </c>
      <c r="G638" s="133" t="s">
        <v>225</v>
      </c>
      <c r="H638" s="133">
        <v>46154</v>
      </c>
      <c r="I638">
        <v>0</v>
      </c>
      <c r="J638"/>
      <c r="K638"/>
      <c r="L638"/>
      <c r="M638" s="49">
        <v>0</v>
      </c>
    </row>
    <row r="639" spans="1:13" ht="15">
      <c r="A639" s="2" t="s">
        <v>128</v>
      </c>
      <c r="B639" s="2">
        <v>1710</v>
      </c>
      <c r="C639" s="50">
        <v>1</v>
      </c>
      <c r="D639" s="53" t="s">
        <v>109</v>
      </c>
      <c r="E639" s="53" t="s">
        <v>110</v>
      </c>
      <c r="F639" s="132">
        <v>110000411108</v>
      </c>
      <c r="G639" s="133" t="s">
        <v>225</v>
      </c>
      <c r="H639" s="133">
        <v>46155</v>
      </c>
      <c r="I639">
        <v>0</v>
      </c>
      <c r="J639"/>
      <c r="K639"/>
      <c r="L639"/>
      <c r="M639" s="49">
        <v>0</v>
      </c>
    </row>
    <row r="640" spans="1:13" ht="15">
      <c r="A640" s="2" t="s">
        <v>128</v>
      </c>
      <c r="B640" s="2">
        <v>1710</v>
      </c>
      <c r="C640" s="50">
        <v>1</v>
      </c>
      <c r="D640" s="53" t="s">
        <v>109</v>
      </c>
      <c r="E640" s="53" t="s">
        <v>110</v>
      </c>
      <c r="F640" s="132">
        <v>110000411108</v>
      </c>
      <c r="G640" s="133" t="s">
        <v>225</v>
      </c>
      <c r="H640" s="133">
        <v>46156</v>
      </c>
      <c r="I640">
        <v>0</v>
      </c>
      <c r="J640"/>
      <c r="K640"/>
      <c r="L640"/>
      <c r="M640" s="49">
        <v>0</v>
      </c>
    </row>
    <row r="641" spans="1:13" ht="15">
      <c r="A641" s="2" t="s">
        <v>128</v>
      </c>
      <c r="B641" s="2">
        <v>1710</v>
      </c>
      <c r="C641" s="50">
        <v>1</v>
      </c>
      <c r="D641" s="53" t="s">
        <v>109</v>
      </c>
      <c r="E641" s="53" t="s">
        <v>110</v>
      </c>
      <c r="F641" s="132">
        <v>110000411108</v>
      </c>
      <c r="G641" s="133" t="s">
        <v>225</v>
      </c>
      <c r="H641" s="133">
        <v>46157</v>
      </c>
      <c r="I641">
        <v>0</v>
      </c>
      <c r="J641"/>
      <c r="K641"/>
      <c r="L641"/>
      <c r="M641" s="49">
        <v>0</v>
      </c>
    </row>
    <row r="642" spans="1:13" ht="15">
      <c r="A642" s="2" t="s">
        <v>128</v>
      </c>
      <c r="B642" s="2">
        <v>1710</v>
      </c>
      <c r="C642" s="50">
        <v>1</v>
      </c>
      <c r="D642" s="53" t="s">
        <v>109</v>
      </c>
      <c r="E642" s="53" t="s">
        <v>110</v>
      </c>
      <c r="F642" s="132">
        <v>110000411108</v>
      </c>
      <c r="G642" s="133" t="s">
        <v>225</v>
      </c>
      <c r="H642" s="133">
        <v>46158</v>
      </c>
      <c r="I642">
        <v>0</v>
      </c>
      <c r="J642"/>
      <c r="K642"/>
      <c r="L642"/>
      <c r="M642" s="49">
        <v>0</v>
      </c>
    </row>
    <row r="643" spans="1:13" ht="15">
      <c r="A643" s="2" t="s">
        <v>128</v>
      </c>
      <c r="B643" s="2">
        <v>1710</v>
      </c>
      <c r="C643" s="50">
        <v>1</v>
      </c>
      <c r="D643" s="53" t="s">
        <v>109</v>
      </c>
      <c r="E643" s="53" t="s">
        <v>110</v>
      </c>
      <c r="F643" s="132">
        <v>110000411108</v>
      </c>
      <c r="G643" s="133" t="s">
        <v>225</v>
      </c>
      <c r="H643" s="133">
        <v>46159</v>
      </c>
      <c r="I643">
        <v>0</v>
      </c>
      <c r="J643"/>
      <c r="K643"/>
      <c r="L643"/>
      <c r="M643" s="49">
        <v>0</v>
      </c>
    </row>
    <row r="644" spans="1:13" ht="15">
      <c r="A644" s="2" t="s">
        <v>128</v>
      </c>
      <c r="B644" s="2">
        <v>1710</v>
      </c>
      <c r="C644" s="50">
        <v>1</v>
      </c>
      <c r="D644" s="53" t="s">
        <v>109</v>
      </c>
      <c r="E644" s="53" t="s">
        <v>110</v>
      </c>
      <c r="F644" s="132">
        <v>110000411108</v>
      </c>
      <c r="G644" s="133" t="s">
        <v>225</v>
      </c>
      <c r="H644" s="133">
        <v>46160</v>
      </c>
      <c r="I644">
        <v>0</v>
      </c>
      <c r="J644"/>
      <c r="K644"/>
      <c r="L644"/>
      <c r="M644" s="49">
        <v>0</v>
      </c>
    </row>
    <row r="645" spans="1:13" ht="15">
      <c r="A645" s="2" t="s">
        <v>128</v>
      </c>
      <c r="B645" s="2">
        <v>1710</v>
      </c>
      <c r="C645" s="50">
        <v>1</v>
      </c>
      <c r="D645" s="53" t="s">
        <v>109</v>
      </c>
      <c r="E645" s="53" t="s">
        <v>110</v>
      </c>
      <c r="F645" s="132">
        <v>110000411108</v>
      </c>
      <c r="G645" s="133" t="s">
        <v>225</v>
      </c>
      <c r="H645" s="133">
        <v>46161</v>
      </c>
      <c r="I645">
        <v>0</v>
      </c>
      <c r="J645"/>
      <c r="K645"/>
      <c r="L645"/>
      <c r="M645" s="49">
        <v>0</v>
      </c>
    </row>
    <row r="646" spans="1:13" ht="15">
      <c r="A646" s="2" t="s">
        <v>128</v>
      </c>
      <c r="B646" s="2">
        <v>1710</v>
      </c>
      <c r="C646" s="50">
        <v>1</v>
      </c>
      <c r="D646" s="53" t="s">
        <v>109</v>
      </c>
      <c r="E646" s="53" t="s">
        <v>110</v>
      </c>
      <c r="F646" s="132">
        <v>110000411108</v>
      </c>
      <c r="G646" s="133" t="s">
        <v>225</v>
      </c>
      <c r="H646" s="133">
        <v>46162</v>
      </c>
      <c r="I646">
        <v>0</v>
      </c>
      <c r="J646"/>
      <c r="K646"/>
      <c r="L646"/>
      <c r="M646" s="49">
        <v>0</v>
      </c>
    </row>
    <row r="647" spans="1:13" ht="15">
      <c r="A647" s="2" t="s">
        <v>128</v>
      </c>
      <c r="B647" s="2">
        <v>1710</v>
      </c>
      <c r="C647" s="50">
        <v>1</v>
      </c>
      <c r="D647" s="53" t="s">
        <v>109</v>
      </c>
      <c r="E647" s="53" t="s">
        <v>110</v>
      </c>
      <c r="F647" s="132">
        <v>110000411108</v>
      </c>
      <c r="G647" s="133" t="s">
        <v>225</v>
      </c>
      <c r="H647" s="133">
        <v>46163</v>
      </c>
      <c r="I647">
        <v>0</v>
      </c>
      <c r="J647"/>
      <c r="K647"/>
      <c r="L647"/>
      <c r="M647" s="49">
        <v>0</v>
      </c>
    </row>
    <row r="648" spans="1:13" ht="15">
      <c r="A648" s="2" t="s">
        <v>128</v>
      </c>
      <c r="B648" s="2">
        <v>1710</v>
      </c>
      <c r="C648" s="50">
        <v>1</v>
      </c>
      <c r="D648" s="53" t="s">
        <v>109</v>
      </c>
      <c r="E648" s="53" t="s">
        <v>110</v>
      </c>
      <c r="F648" s="132">
        <v>110000411108</v>
      </c>
      <c r="G648" s="133" t="s">
        <v>225</v>
      </c>
      <c r="H648" s="133">
        <v>46164</v>
      </c>
      <c r="I648">
        <v>0</v>
      </c>
      <c r="J648"/>
      <c r="K648"/>
      <c r="L648"/>
      <c r="M648" s="49">
        <v>0</v>
      </c>
    </row>
    <row r="649" spans="1:13" ht="15">
      <c r="A649" s="2" t="s">
        <v>128</v>
      </c>
      <c r="B649" s="2">
        <v>1710</v>
      </c>
      <c r="C649" s="50">
        <v>1</v>
      </c>
      <c r="D649" s="53" t="s">
        <v>109</v>
      </c>
      <c r="E649" s="53" t="s">
        <v>110</v>
      </c>
      <c r="F649" s="132">
        <v>110000411108</v>
      </c>
      <c r="G649" s="133" t="s">
        <v>225</v>
      </c>
      <c r="H649" s="133">
        <v>46165</v>
      </c>
      <c r="I649">
        <v>0</v>
      </c>
      <c r="J649"/>
      <c r="K649"/>
      <c r="L649"/>
      <c r="M649" s="49">
        <v>0</v>
      </c>
    </row>
    <row r="650" spans="1:13" ht="15">
      <c r="A650" s="2" t="s">
        <v>128</v>
      </c>
      <c r="B650" s="2">
        <v>1710</v>
      </c>
      <c r="C650" s="50">
        <v>1</v>
      </c>
      <c r="D650" s="53" t="s">
        <v>109</v>
      </c>
      <c r="E650" s="53" t="s">
        <v>110</v>
      </c>
      <c r="F650" s="132">
        <v>110000411108</v>
      </c>
      <c r="G650" s="133" t="s">
        <v>225</v>
      </c>
      <c r="H650" s="133">
        <v>46166</v>
      </c>
      <c r="I650">
        <v>0</v>
      </c>
      <c r="J650"/>
      <c r="K650"/>
      <c r="L650"/>
      <c r="M650" s="49">
        <v>0</v>
      </c>
    </row>
    <row r="651" spans="1:13" ht="15">
      <c r="A651" s="2" t="s">
        <v>128</v>
      </c>
      <c r="B651" s="2">
        <v>1710</v>
      </c>
      <c r="C651" s="50">
        <v>1</v>
      </c>
      <c r="D651" s="53" t="s">
        <v>109</v>
      </c>
      <c r="E651" s="53" t="s">
        <v>110</v>
      </c>
      <c r="F651" s="132">
        <v>110000411108</v>
      </c>
      <c r="G651" s="133" t="s">
        <v>225</v>
      </c>
      <c r="H651" s="133">
        <v>46167</v>
      </c>
      <c r="I651">
        <v>0</v>
      </c>
      <c r="J651"/>
      <c r="K651"/>
      <c r="L651"/>
      <c r="M651" s="49">
        <v>0</v>
      </c>
    </row>
    <row r="652" spans="1:13" ht="15">
      <c r="A652" s="2" t="s">
        <v>128</v>
      </c>
      <c r="B652" s="2">
        <v>1710</v>
      </c>
      <c r="C652" s="50">
        <v>1</v>
      </c>
      <c r="D652" s="53" t="s">
        <v>109</v>
      </c>
      <c r="E652" s="53" t="s">
        <v>110</v>
      </c>
      <c r="F652" s="132">
        <v>110000411108</v>
      </c>
      <c r="G652" s="133" t="s">
        <v>225</v>
      </c>
      <c r="H652" s="133">
        <v>46168</v>
      </c>
      <c r="I652">
        <v>0</v>
      </c>
      <c r="J652"/>
      <c r="K652"/>
      <c r="L652"/>
      <c r="M652" s="49">
        <v>0</v>
      </c>
    </row>
    <row r="653" spans="1:13" ht="15">
      <c r="A653" s="2" t="s">
        <v>128</v>
      </c>
      <c r="B653" s="2">
        <v>1710</v>
      </c>
      <c r="C653" s="50">
        <v>1</v>
      </c>
      <c r="D653" s="53" t="s">
        <v>109</v>
      </c>
      <c r="E653" s="53" t="s">
        <v>110</v>
      </c>
      <c r="F653" s="132">
        <v>110000411108</v>
      </c>
      <c r="G653" s="133" t="s">
        <v>225</v>
      </c>
      <c r="H653" s="133">
        <v>46169</v>
      </c>
      <c r="I653">
        <v>0</v>
      </c>
      <c r="J653"/>
      <c r="K653"/>
      <c r="L653"/>
      <c r="M653" s="49">
        <v>0</v>
      </c>
    </row>
    <row r="654" spans="1:13" ht="15">
      <c r="A654" s="2" t="s">
        <v>128</v>
      </c>
      <c r="B654" s="2">
        <v>1710</v>
      </c>
      <c r="C654" s="50">
        <v>1</v>
      </c>
      <c r="D654" s="53" t="s">
        <v>109</v>
      </c>
      <c r="E654" s="53" t="s">
        <v>110</v>
      </c>
      <c r="F654" s="132">
        <v>110000411108</v>
      </c>
      <c r="G654" s="133" t="s">
        <v>225</v>
      </c>
      <c r="H654" s="133">
        <v>46170</v>
      </c>
      <c r="I654">
        <v>0</v>
      </c>
      <c r="J654"/>
      <c r="K654"/>
      <c r="L654"/>
      <c r="M654" s="49">
        <v>0</v>
      </c>
    </row>
    <row r="655" spans="1:13" ht="15">
      <c r="A655" s="2" t="s">
        <v>128</v>
      </c>
      <c r="B655" s="2">
        <v>1710</v>
      </c>
      <c r="C655" s="50">
        <v>1</v>
      </c>
      <c r="D655" s="53" t="s">
        <v>109</v>
      </c>
      <c r="E655" s="53" t="s">
        <v>110</v>
      </c>
      <c r="F655" s="132">
        <v>110000411108</v>
      </c>
      <c r="G655" s="133" t="s">
        <v>225</v>
      </c>
      <c r="H655" s="133">
        <v>46171</v>
      </c>
      <c r="I655">
        <v>0</v>
      </c>
      <c r="J655"/>
      <c r="K655"/>
      <c r="L655"/>
      <c r="M655" s="49">
        <v>0</v>
      </c>
    </row>
    <row r="656" spans="1:13" ht="15">
      <c r="A656" s="2" t="s">
        <v>128</v>
      </c>
      <c r="B656" s="2">
        <v>1710</v>
      </c>
      <c r="C656" s="50">
        <v>1</v>
      </c>
      <c r="D656" s="53" t="s">
        <v>109</v>
      </c>
      <c r="E656" s="53" t="s">
        <v>110</v>
      </c>
      <c r="F656" s="132">
        <v>110000411108</v>
      </c>
      <c r="G656" s="133" t="s">
        <v>225</v>
      </c>
      <c r="H656" s="133">
        <v>46172</v>
      </c>
      <c r="I656">
        <v>0</v>
      </c>
      <c r="J656"/>
      <c r="K656"/>
      <c r="L656"/>
      <c r="M656" s="49">
        <v>0</v>
      </c>
    </row>
    <row r="657" spans="1:13" ht="15">
      <c r="A657" s="2" t="s">
        <v>128</v>
      </c>
      <c r="B657" s="2">
        <v>1710</v>
      </c>
      <c r="C657" s="50">
        <v>1</v>
      </c>
      <c r="D657" s="53" t="s">
        <v>109</v>
      </c>
      <c r="E657" s="53" t="s">
        <v>110</v>
      </c>
      <c r="F657" s="132">
        <v>110000411108</v>
      </c>
      <c r="G657" s="133" t="s">
        <v>225</v>
      </c>
      <c r="H657" s="133">
        <v>46173</v>
      </c>
      <c r="I657">
        <v>0</v>
      </c>
      <c r="J657"/>
      <c r="K657"/>
      <c r="L657"/>
      <c r="M657" s="49">
        <v>0</v>
      </c>
    </row>
    <row r="658" spans="1:13" ht="15">
      <c r="A658" s="2" t="s">
        <v>128</v>
      </c>
      <c r="B658" s="2">
        <v>1710</v>
      </c>
      <c r="C658" s="50">
        <v>1</v>
      </c>
      <c r="D658" s="53" t="s">
        <v>109</v>
      </c>
      <c r="E658" s="53" t="s">
        <v>110</v>
      </c>
      <c r="F658" s="132">
        <v>110000411108</v>
      </c>
      <c r="G658" s="133" t="s">
        <v>225</v>
      </c>
      <c r="H658" s="133">
        <v>46174</v>
      </c>
      <c r="I658">
        <v>0</v>
      </c>
      <c r="J658"/>
      <c r="K658"/>
      <c r="L658"/>
      <c r="M658" s="49">
        <v>0</v>
      </c>
    </row>
    <row r="659" spans="1:13" ht="15">
      <c r="A659" s="2" t="s">
        <v>128</v>
      </c>
      <c r="B659" s="2">
        <v>1710</v>
      </c>
      <c r="C659" s="50">
        <v>1</v>
      </c>
      <c r="D659" s="53" t="s">
        <v>109</v>
      </c>
      <c r="E659" s="53" t="s">
        <v>110</v>
      </c>
      <c r="F659" s="132">
        <v>110000411108</v>
      </c>
      <c r="G659" s="133" t="s">
        <v>225</v>
      </c>
      <c r="H659" s="133">
        <v>46175</v>
      </c>
      <c r="I659">
        <v>0</v>
      </c>
      <c r="J659"/>
      <c r="K659"/>
      <c r="L659"/>
      <c r="M659" s="49">
        <v>0</v>
      </c>
    </row>
    <row r="660" spans="1:13" ht="15">
      <c r="A660" s="2" t="s">
        <v>128</v>
      </c>
      <c r="B660" s="2">
        <v>1710</v>
      </c>
      <c r="C660" s="50">
        <v>1</v>
      </c>
      <c r="D660" s="53" t="s">
        <v>109</v>
      </c>
      <c r="E660" s="53" t="s">
        <v>110</v>
      </c>
      <c r="F660" s="132">
        <v>110000411108</v>
      </c>
      <c r="G660" s="133" t="s">
        <v>225</v>
      </c>
      <c r="H660" s="133">
        <v>46176</v>
      </c>
      <c r="I660">
        <v>0</v>
      </c>
      <c r="J660"/>
      <c r="K660"/>
      <c r="L660"/>
      <c r="M660" s="49">
        <v>0</v>
      </c>
    </row>
    <row r="661" spans="1:13" ht="15">
      <c r="A661" s="2" t="s">
        <v>128</v>
      </c>
      <c r="B661" s="2">
        <v>1710</v>
      </c>
      <c r="C661" s="50">
        <v>1</v>
      </c>
      <c r="D661" s="53" t="s">
        <v>109</v>
      </c>
      <c r="E661" s="53" t="s">
        <v>110</v>
      </c>
      <c r="F661" s="132">
        <v>110000411108</v>
      </c>
      <c r="G661" s="133" t="s">
        <v>225</v>
      </c>
      <c r="H661" s="133">
        <v>46177</v>
      </c>
      <c r="I661">
        <v>8.9499999999999993</v>
      </c>
      <c r="J661">
        <v>0</v>
      </c>
      <c r="K661">
        <v>107.655</v>
      </c>
      <c r="L661">
        <v>2.5000000000000001E-2</v>
      </c>
      <c r="M661" s="49">
        <v>7.9714999999999994E-4</v>
      </c>
    </row>
    <row r="662" spans="1:13" ht="15">
      <c r="A662" s="2" t="s">
        <v>128</v>
      </c>
      <c r="B662" s="2">
        <v>1710</v>
      </c>
      <c r="C662" s="50">
        <v>1</v>
      </c>
      <c r="D662" s="53" t="s">
        <v>109</v>
      </c>
      <c r="E662" s="53" t="s">
        <v>110</v>
      </c>
      <c r="F662" s="132">
        <v>110000411108</v>
      </c>
      <c r="G662" s="133" t="s">
        <v>225</v>
      </c>
      <c r="H662" s="133">
        <v>46178</v>
      </c>
      <c r="I662">
        <v>20.100000000000001</v>
      </c>
      <c r="J662">
        <v>0.66900000000000004</v>
      </c>
      <c r="K662">
        <v>749.53499999999997</v>
      </c>
      <c r="L662">
        <v>1.3520000000000001</v>
      </c>
      <c r="M662" s="49">
        <v>5.103137199999999E-3</v>
      </c>
    </row>
    <row r="663" spans="1:13" ht="15">
      <c r="A663" s="2" t="s">
        <v>128</v>
      </c>
      <c r="B663" s="2">
        <v>1710</v>
      </c>
      <c r="C663" s="50">
        <v>1</v>
      </c>
      <c r="D663" s="53" t="s">
        <v>109</v>
      </c>
      <c r="E663" s="53" t="s">
        <v>110</v>
      </c>
      <c r="F663" s="132">
        <v>110000411108</v>
      </c>
      <c r="G663" s="133" t="s">
        <v>225</v>
      </c>
      <c r="H663" s="133">
        <v>46179</v>
      </c>
      <c r="I663">
        <v>24</v>
      </c>
      <c r="J663">
        <v>7.1459999999999999</v>
      </c>
      <c r="K663">
        <v>5835</v>
      </c>
      <c r="L663">
        <v>4.8170000000000002</v>
      </c>
      <c r="M663" s="49">
        <v>5.0096315000000002E-2</v>
      </c>
    </row>
    <row r="664" spans="1:13" ht="15">
      <c r="A664" s="2" t="s">
        <v>128</v>
      </c>
      <c r="B664" s="2">
        <v>1710</v>
      </c>
      <c r="C664" s="50">
        <v>1</v>
      </c>
      <c r="D664" s="53" t="s">
        <v>109</v>
      </c>
      <c r="E664" s="53" t="s">
        <v>110</v>
      </c>
      <c r="F664" s="132">
        <v>110000411108</v>
      </c>
      <c r="G664" s="133" t="s">
        <v>225</v>
      </c>
      <c r="H664" s="133">
        <v>46180</v>
      </c>
      <c r="I664">
        <v>24</v>
      </c>
      <c r="J664">
        <v>8.1839999999999993</v>
      </c>
      <c r="K664">
        <v>6578.4</v>
      </c>
      <c r="L664">
        <v>4.9589999999999996</v>
      </c>
      <c r="M664" s="49">
        <v>5.6135691999999994E-2</v>
      </c>
    </row>
    <row r="665" spans="1:13" ht="15">
      <c r="A665" s="2" t="s">
        <v>128</v>
      </c>
      <c r="B665" s="2">
        <v>1710</v>
      </c>
      <c r="C665" s="50">
        <v>1</v>
      </c>
      <c r="D665" s="53" t="s">
        <v>109</v>
      </c>
      <c r="E665" s="53" t="s">
        <v>110</v>
      </c>
      <c r="F665" s="132">
        <v>110000411108</v>
      </c>
      <c r="G665" s="133" t="s">
        <v>225</v>
      </c>
      <c r="H665" s="133">
        <v>46181</v>
      </c>
      <c r="I665">
        <v>24</v>
      </c>
      <c r="J665">
        <v>8.0039999999999996</v>
      </c>
      <c r="K665">
        <v>6594.7</v>
      </c>
      <c r="L665">
        <v>5.0149999999999997</v>
      </c>
      <c r="M665" s="49">
        <v>5.5275682999999985E-2</v>
      </c>
    </row>
    <row r="666" spans="1:13" ht="15">
      <c r="A666" s="2" t="s">
        <v>128</v>
      </c>
      <c r="B666" s="2">
        <v>1710</v>
      </c>
      <c r="C666" s="50">
        <v>1</v>
      </c>
      <c r="D666" s="53" t="s">
        <v>109</v>
      </c>
      <c r="E666" s="53" t="s">
        <v>110</v>
      </c>
      <c r="F666" s="132">
        <v>110000411108</v>
      </c>
      <c r="G666" s="133" t="s">
        <v>225</v>
      </c>
      <c r="H666" s="133">
        <v>46182</v>
      </c>
      <c r="I666">
        <v>15.85</v>
      </c>
      <c r="J666">
        <v>4.6289999999999996</v>
      </c>
      <c r="K666">
        <v>3890.45</v>
      </c>
      <c r="L666">
        <v>3.008</v>
      </c>
      <c r="M666" s="49">
        <v>3.3590822499999999E-2</v>
      </c>
    </row>
    <row r="667" spans="1:13" ht="15">
      <c r="A667" s="2" t="s">
        <v>128</v>
      </c>
      <c r="B667" s="2">
        <v>1710</v>
      </c>
      <c r="C667" s="50">
        <v>1</v>
      </c>
      <c r="D667" s="53" t="s">
        <v>109</v>
      </c>
      <c r="E667" s="53" t="s">
        <v>110</v>
      </c>
      <c r="F667" s="132">
        <v>110000411108</v>
      </c>
      <c r="G667" s="133" t="s">
        <v>225</v>
      </c>
      <c r="H667" s="133">
        <v>46183</v>
      </c>
      <c r="I667">
        <v>0</v>
      </c>
      <c r="J667"/>
      <c r="K667"/>
      <c r="L667"/>
      <c r="M667" s="49">
        <v>0</v>
      </c>
    </row>
    <row r="668" spans="1:13" ht="15">
      <c r="A668" s="2" t="s">
        <v>128</v>
      </c>
      <c r="B668" s="2">
        <v>1710</v>
      </c>
      <c r="C668" s="50">
        <v>1</v>
      </c>
      <c r="D668" s="53" t="s">
        <v>109</v>
      </c>
      <c r="E668" s="53" t="s">
        <v>110</v>
      </c>
      <c r="F668" s="132">
        <v>110000411108</v>
      </c>
      <c r="G668" s="133" t="s">
        <v>225</v>
      </c>
      <c r="H668" s="133">
        <v>46184</v>
      </c>
      <c r="I668">
        <v>0</v>
      </c>
      <c r="J668"/>
      <c r="K668"/>
      <c r="L668"/>
      <c r="M668" s="49">
        <v>0</v>
      </c>
    </row>
    <row r="669" spans="1:13" ht="15">
      <c r="A669" s="2" t="s">
        <v>128</v>
      </c>
      <c r="B669" s="2">
        <v>1710</v>
      </c>
      <c r="C669" s="50">
        <v>1</v>
      </c>
      <c r="D669" s="53" t="s">
        <v>109</v>
      </c>
      <c r="E669" s="53" t="s">
        <v>110</v>
      </c>
      <c r="F669" s="132">
        <v>110000411108</v>
      </c>
      <c r="G669" s="133" t="s">
        <v>225</v>
      </c>
      <c r="H669" s="133">
        <v>46185</v>
      </c>
      <c r="I669">
        <v>0</v>
      </c>
      <c r="J669"/>
      <c r="K669"/>
      <c r="L669"/>
      <c r="M669" s="49">
        <v>0</v>
      </c>
    </row>
    <row r="670" spans="1:13" ht="15">
      <c r="A670" s="2" t="s">
        <v>128</v>
      </c>
      <c r="B670" s="2">
        <v>1710</v>
      </c>
      <c r="C670" s="50">
        <v>1</v>
      </c>
      <c r="D670" s="53" t="s">
        <v>109</v>
      </c>
      <c r="E670" s="53" t="s">
        <v>110</v>
      </c>
      <c r="F670" s="132">
        <v>110000411108</v>
      </c>
      <c r="G670" s="133" t="s">
        <v>225</v>
      </c>
      <c r="H670" s="133">
        <v>46186</v>
      </c>
      <c r="I670">
        <v>0</v>
      </c>
      <c r="J670"/>
      <c r="K670"/>
      <c r="L670"/>
      <c r="M670" s="49">
        <v>0</v>
      </c>
    </row>
    <row r="671" spans="1:13" ht="15">
      <c r="A671" s="2" t="s">
        <v>128</v>
      </c>
      <c r="B671" s="2">
        <v>1710</v>
      </c>
      <c r="C671" s="50">
        <v>1</v>
      </c>
      <c r="D671" s="53" t="s">
        <v>109</v>
      </c>
      <c r="E671" s="53" t="s">
        <v>110</v>
      </c>
      <c r="F671" s="132">
        <v>110000411108</v>
      </c>
      <c r="G671" s="133" t="s">
        <v>225</v>
      </c>
      <c r="H671" s="133">
        <v>46187</v>
      </c>
      <c r="I671">
        <v>0</v>
      </c>
      <c r="J671"/>
      <c r="K671"/>
      <c r="L671"/>
      <c r="M671" s="49">
        <v>0</v>
      </c>
    </row>
    <row r="672" spans="1:13" ht="15">
      <c r="A672" s="2" t="s">
        <v>128</v>
      </c>
      <c r="B672" s="2">
        <v>1710</v>
      </c>
      <c r="C672" s="50">
        <v>1</v>
      </c>
      <c r="D672" s="53" t="s">
        <v>109</v>
      </c>
      <c r="E672" s="53" t="s">
        <v>110</v>
      </c>
      <c r="F672" s="132">
        <v>110000411108</v>
      </c>
      <c r="G672" s="133" t="s">
        <v>225</v>
      </c>
      <c r="H672" s="133">
        <v>46188</v>
      </c>
      <c r="I672">
        <v>0</v>
      </c>
      <c r="J672"/>
      <c r="K672"/>
      <c r="L672"/>
      <c r="M672" s="49">
        <v>0</v>
      </c>
    </row>
    <row r="673" spans="1:13" ht="15">
      <c r="A673" s="2" t="s">
        <v>128</v>
      </c>
      <c r="B673" s="2">
        <v>1710</v>
      </c>
      <c r="C673" s="50">
        <v>1</v>
      </c>
      <c r="D673" s="53" t="s">
        <v>109</v>
      </c>
      <c r="E673" s="53" t="s">
        <v>110</v>
      </c>
      <c r="F673" s="132">
        <v>110000411108</v>
      </c>
      <c r="G673" s="133" t="s">
        <v>225</v>
      </c>
      <c r="H673" s="133">
        <v>46189</v>
      </c>
      <c r="I673">
        <v>0</v>
      </c>
      <c r="J673"/>
      <c r="K673"/>
      <c r="L673"/>
      <c r="M673" s="49">
        <v>0</v>
      </c>
    </row>
    <row r="674" spans="1:13" ht="15">
      <c r="A674" s="2" t="s">
        <v>128</v>
      </c>
      <c r="B674" s="2">
        <v>1710</v>
      </c>
      <c r="C674" s="50">
        <v>1</v>
      </c>
      <c r="D674" s="53" t="s">
        <v>109</v>
      </c>
      <c r="E674" s="53" t="s">
        <v>110</v>
      </c>
      <c r="F674" s="132">
        <v>110000411108</v>
      </c>
      <c r="G674" s="133" t="s">
        <v>225</v>
      </c>
      <c r="H674" s="133">
        <v>46190</v>
      </c>
      <c r="I674">
        <v>0</v>
      </c>
      <c r="J674"/>
      <c r="K674"/>
      <c r="L674"/>
      <c r="M674" s="49">
        <v>0</v>
      </c>
    </row>
    <row r="675" spans="1:13" ht="15">
      <c r="A675" s="2" t="s">
        <v>128</v>
      </c>
      <c r="B675" s="2">
        <v>1710</v>
      </c>
      <c r="C675" s="50">
        <v>1</v>
      </c>
      <c r="D675" s="53" t="s">
        <v>109</v>
      </c>
      <c r="E675" s="53" t="s">
        <v>110</v>
      </c>
      <c r="F675" s="132">
        <v>110000411108</v>
      </c>
      <c r="G675" s="133" t="s">
        <v>225</v>
      </c>
      <c r="H675" s="133">
        <v>46191</v>
      </c>
      <c r="I675">
        <v>0</v>
      </c>
      <c r="J675"/>
      <c r="K675"/>
      <c r="L675"/>
      <c r="M675" s="49">
        <v>0</v>
      </c>
    </row>
    <row r="676" spans="1:13" ht="15">
      <c r="A676" s="2" t="s">
        <v>128</v>
      </c>
      <c r="B676" s="2">
        <v>1710</v>
      </c>
      <c r="C676" s="50">
        <v>1</v>
      </c>
      <c r="D676" s="53" t="s">
        <v>109</v>
      </c>
      <c r="E676" s="53" t="s">
        <v>110</v>
      </c>
      <c r="F676" s="132">
        <v>110000411108</v>
      </c>
      <c r="G676" s="133" t="s">
        <v>225</v>
      </c>
      <c r="H676" s="133">
        <v>46192</v>
      </c>
      <c r="I676">
        <v>0</v>
      </c>
      <c r="J676"/>
      <c r="K676"/>
      <c r="L676"/>
      <c r="M676" s="49">
        <v>0</v>
      </c>
    </row>
    <row r="677" spans="1:13" ht="15">
      <c r="A677" s="2" t="s">
        <v>128</v>
      </c>
      <c r="B677" s="2">
        <v>1710</v>
      </c>
      <c r="C677" s="50">
        <v>1</v>
      </c>
      <c r="D677" s="53" t="s">
        <v>109</v>
      </c>
      <c r="E677" s="53" t="s">
        <v>110</v>
      </c>
      <c r="F677" s="132">
        <v>110000411108</v>
      </c>
      <c r="G677" s="133" t="s">
        <v>225</v>
      </c>
      <c r="H677" s="133">
        <v>46193</v>
      </c>
      <c r="I677">
        <v>0</v>
      </c>
      <c r="J677"/>
      <c r="K677"/>
      <c r="L677"/>
      <c r="M677" s="49">
        <v>0</v>
      </c>
    </row>
    <row r="678" spans="1:13" ht="15">
      <c r="A678" s="2" t="s">
        <v>128</v>
      </c>
      <c r="B678" s="2">
        <v>1710</v>
      </c>
      <c r="C678" s="50">
        <v>1</v>
      </c>
      <c r="D678" s="53" t="s">
        <v>109</v>
      </c>
      <c r="E678" s="53" t="s">
        <v>110</v>
      </c>
      <c r="F678" s="132">
        <v>110000411108</v>
      </c>
      <c r="G678" s="133" t="s">
        <v>225</v>
      </c>
      <c r="H678" s="133">
        <v>46194</v>
      </c>
      <c r="I678">
        <v>0</v>
      </c>
      <c r="J678"/>
      <c r="K678"/>
      <c r="L678"/>
      <c r="M678" s="49">
        <v>0</v>
      </c>
    </row>
    <row r="679" spans="1:13" ht="15">
      <c r="A679" s="2" t="s">
        <v>128</v>
      </c>
      <c r="B679" s="2">
        <v>1710</v>
      </c>
      <c r="C679" s="50">
        <v>1</v>
      </c>
      <c r="D679" s="53" t="s">
        <v>109</v>
      </c>
      <c r="E679" s="53" t="s">
        <v>110</v>
      </c>
      <c r="F679" s="132">
        <v>110000411108</v>
      </c>
      <c r="G679" s="133" t="s">
        <v>225</v>
      </c>
      <c r="H679" s="133">
        <v>46195</v>
      </c>
      <c r="I679">
        <v>0</v>
      </c>
      <c r="J679"/>
      <c r="K679"/>
      <c r="L679"/>
      <c r="M679" s="49">
        <v>0</v>
      </c>
    </row>
    <row r="680" spans="1:13" ht="15">
      <c r="A680" s="2" t="s">
        <v>128</v>
      </c>
      <c r="B680" s="2">
        <v>1710</v>
      </c>
      <c r="C680" s="50">
        <v>1</v>
      </c>
      <c r="D680" s="53" t="s">
        <v>109</v>
      </c>
      <c r="E680" s="53" t="s">
        <v>110</v>
      </c>
      <c r="F680" s="132">
        <v>110000411108</v>
      </c>
      <c r="G680" s="133" t="s">
        <v>225</v>
      </c>
      <c r="H680" s="133">
        <v>46196</v>
      </c>
      <c r="I680">
        <v>0</v>
      </c>
      <c r="J680"/>
      <c r="K680"/>
      <c r="L680"/>
      <c r="M680" s="49">
        <v>0</v>
      </c>
    </row>
    <row r="681" spans="1:13" ht="15">
      <c r="A681" s="2" t="s">
        <v>128</v>
      </c>
      <c r="B681" s="2">
        <v>1710</v>
      </c>
      <c r="C681" s="50">
        <v>1</v>
      </c>
      <c r="D681" s="53" t="s">
        <v>109</v>
      </c>
      <c r="E681" s="53" t="s">
        <v>110</v>
      </c>
      <c r="F681" s="132">
        <v>110000411108</v>
      </c>
      <c r="G681" s="133" t="s">
        <v>225</v>
      </c>
      <c r="H681" s="133">
        <v>46197</v>
      </c>
      <c r="I681">
        <v>0</v>
      </c>
      <c r="J681"/>
      <c r="K681"/>
      <c r="L681"/>
      <c r="M681" s="49">
        <v>0</v>
      </c>
    </row>
    <row r="682" spans="1:13" ht="15">
      <c r="A682" s="2" t="s">
        <v>128</v>
      </c>
      <c r="B682" s="2">
        <v>1710</v>
      </c>
      <c r="C682" s="50">
        <v>1</v>
      </c>
      <c r="D682" s="53" t="s">
        <v>109</v>
      </c>
      <c r="E682" s="53" t="s">
        <v>110</v>
      </c>
      <c r="F682" s="132">
        <v>110000411108</v>
      </c>
      <c r="G682" s="133" t="s">
        <v>225</v>
      </c>
      <c r="H682" s="133">
        <v>46198</v>
      </c>
      <c r="I682">
        <v>0</v>
      </c>
      <c r="J682"/>
      <c r="K682"/>
      <c r="L682"/>
      <c r="M682" s="49">
        <v>0</v>
      </c>
    </row>
    <row r="683" spans="1:13" ht="15">
      <c r="A683" s="2" t="s">
        <v>128</v>
      </c>
      <c r="B683" s="2">
        <v>1710</v>
      </c>
      <c r="C683" s="50">
        <v>1</v>
      </c>
      <c r="D683" s="53" t="s">
        <v>109</v>
      </c>
      <c r="E683" s="53" t="s">
        <v>110</v>
      </c>
      <c r="F683" s="132">
        <v>110000411108</v>
      </c>
      <c r="G683" s="133" t="s">
        <v>225</v>
      </c>
      <c r="H683" s="133">
        <v>46199</v>
      </c>
      <c r="I683">
        <v>0</v>
      </c>
      <c r="J683"/>
      <c r="K683"/>
      <c r="L683"/>
      <c r="M683" s="49">
        <v>0</v>
      </c>
    </row>
    <row r="684" spans="1:13" ht="15">
      <c r="A684" s="2" t="s">
        <v>128</v>
      </c>
      <c r="B684" s="2">
        <v>1710</v>
      </c>
      <c r="C684" s="50">
        <v>1</v>
      </c>
      <c r="D684" s="53" t="s">
        <v>109</v>
      </c>
      <c r="E684" s="53" t="s">
        <v>110</v>
      </c>
      <c r="F684" s="132">
        <v>110000411108</v>
      </c>
      <c r="G684" s="133" t="s">
        <v>225</v>
      </c>
      <c r="H684" s="133">
        <v>46200</v>
      </c>
      <c r="I684">
        <v>0</v>
      </c>
      <c r="J684"/>
      <c r="K684"/>
      <c r="L684"/>
      <c r="M684" s="49">
        <v>0</v>
      </c>
    </row>
    <row r="685" spans="1:13" ht="15">
      <c r="A685" s="2" t="s">
        <v>128</v>
      </c>
      <c r="B685" s="2">
        <v>1710</v>
      </c>
      <c r="C685" s="50">
        <v>1</v>
      </c>
      <c r="D685" s="53" t="s">
        <v>109</v>
      </c>
      <c r="E685" s="53" t="s">
        <v>110</v>
      </c>
      <c r="F685" s="132">
        <v>110000411108</v>
      </c>
      <c r="G685" s="133" t="s">
        <v>225</v>
      </c>
      <c r="H685" s="133">
        <v>46201</v>
      </c>
      <c r="I685">
        <v>0</v>
      </c>
      <c r="J685"/>
      <c r="K685"/>
      <c r="L685"/>
      <c r="M685" s="49">
        <v>0</v>
      </c>
    </row>
    <row r="686" spans="1:13" ht="15">
      <c r="A686" s="2" t="s">
        <v>128</v>
      </c>
      <c r="B686" s="2">
        <v>1710</v>
      </c>
      <c r="C686" s="50">
        <v>1</v>
      </c>
      <c r="D686" s="53" t="s">
        <v>109</v>
      </c>
      <c r="E686" s="53" t="s">
        <v>110</v>
      </c>
      <c r="F686" s="132">
        <v>110000411108</v>
      </c>
      <c r="G686" s="133" t="s">
        <v>225</v>
      </c>
      <c r="H686" s="133">
        <v>46202</v>
      </c>
      <c r="I686">
        <v>11.4</v>
      </c>
      <c r="J686">
        <v>0</v>
      </c>
      <c r="K686">
        <v>156.1</v>
      </c>
      <c r="L686">
        <v>4.9000000000000002E-2</v>
      </c>
      <c r="M686" s="49">
        <v>2.3189600000000002E-4</v>
      </c>
    </row>
    <row r="687" spans="1:13" ht="15">
      <c r="A687" s="2" t="s">
        <v>128</v>
      </c>
      <c r="B687" s="2">
        <v>1710</v>
      </c>
      <c r="C687" s="50">
        <v>1</v>
      </c>
      <c r="D687" s="53" t="s">
        <v>109</v>
      </c>
      <c r="E687" s="53" t="s">
        <v>110</v>
      </c>
      <c r="F687" s="132">
        <v>110000411108</v>
      </c>
      <c r="G687" s="133" t="s">
        <v>225</v>
      </c>
      <c r="H687" s="133">
        <v>46203</v>
      </c>
      <c r="I687">
        <v>24</v>
      </c>
      <c r="J687">
        <v>0.307</v>
      </c>
      <c r="K687">
        <v>987.8</v>
      </c>
      <c r="L687">
        <v>1.345</v>
      </c>
      <c r="M687" s="49">
        <v>6.1254083000000003E-3</v>
      </c>
    </row>
    <row r="688" spans="1:13">
      <c r="A688" s="2" t="s">
        <v>128</v>
      </c>
      <c r="B688" s="2">
        <v>1710</v>
      </c>
      <c r="C688" s="50">
        <v>1</v>
      </c>
      <c r="D688" s="53" t="s">
        <v>109</v>
      </c>
      <c r="E688" s="53" t="s">
        <v>110</v>
      </c>
      <c r="F688" s="132">
        <v>110000411108</v>
      </c>
      <c r="G688" s="133" t="s">
        <v>225</v>
      </c>
      <c r="H688" s="133">
        <v>46204</v>
      </c>
    </row>
    <row r="689" spans="1:8">
      <c r="A689" s="2" t="s">
        <v>128</v>
      </c>
      <c r="B689" s="2">
        <v>1710</v>
      </c>
      <c r="C689" s="50">
        <v>1</v>
      </c>
      <c r="D689" s="53" t="s">
        <v>109</v>
      </c>
      <c r="E689" s="53" t="s">
        <v>110</v>
      </c>
      <c r="F689" s="132">
        <v>110000411108</v>
      </c>
      <c r="G689" s="133" t="s">
        <v>225</v>
      </c>
      <c r="H689" s="133">
        <v>46205</v>
      </c>
    </row>
    <row r="690" spans="1:8">
      <c r="A690" s="2" t="s">
        <v>128</v>
      </c>
      <c r="B690" s="2">
        <v>1710</v>
      </c>
      <c r="C690" s="50">
        <v>1</v>
      </c>
      <c r="D690" s="53" t="s">
        <v>109</v>
      </c>
      <c r="E690" s="53" t="s">
        <v>110</v>
      </c>
      <c r="F690" s="132">
        <v>110000411108</v>
      </c>
      <c r="G690" s="133" t="s">
        <v>225</v>
      </c>
      <c r="H690" s="133">
        <v>46206</v>
      </c>
    </row>
    <row r="691" spans="1:8">
      <c r="A691" s="2" t="s">
        <v>128</v>
      </c>
      <c r="B691" s="2">
        <v>1710</v>
      </c>
      <c r="C691" s="50">
        <v>1</v>
      </c>
      <c r="D691" s="53" t="s">
        <v>109</v>
      </c>
      <c r="E691" s="53" t="s">
        <v>110</v>
      </c>
      <c r="F691" s="132">
        <v>110000411108</v>
      </c>
      <c r="G691" s="133" t="s">
        <v>225</v>
      </c>
      <c r="H691" s="133">
        <v>46207</v>
      </c>
    </row>
    <row r="692" spans="1:8">
      <c r="A692" s="2" t="s">
        <v>128</v>
      </c>
      <c r="B692" s="2">
        <v>1710</v>
      </c>
      <c r="C692" s="50">
        <v>1</v>
      </c>
      <c r="D692" s="53" t="s">
        <v>109</v>
      </c>
      <c r="E692" s="53" t="s">
        <v>110</v>
      </c>
      <c r="F692" s="132">
        <v>110000411108</v>
      </c>
      <c r="G692" s="133" t="s">
        <v>225</v>
      </c>
      <c r="H692" s="133">
        <v>46208</v>
      </c>
    </row>
    <row r="693" spans="1:8">
      <c r="A693" s="2" t="s">
        <v>128</v>
      </c>
      <c r="B693" s="2">
        <v>1710</v>
      </c>
      <c r="C693" s="50">
        <v>1</v>
      </c>
      <c r="D693" s="53" t="s">
        <v>109</v>
      </c>
      <c r="E693" s="53" t="s">
        <v>110</v>
      </c>
      <c r="F693" s="132">
        <v>110000411108</v>
      </c>
      <c r="G693" s="133" t="s">
        <v>225</v>
      </c>
      <c r="H693" s="133">
        <v>46209</v>
      </c>
    </row>
    <row r="694" spans="1:8">
      <c r="A694" s="2" t="s">
        <v>128</v>
      </c>
      <c r="B694" s="2">
        <v>1710</v>
      </c>
      <c r="C694" s="50">
        <v>1</v>
      </c>
      <c r="D694" s="53" t="s">
        <v>109</v>
      </c>
      <c r="E694" s="53" t="s">
        <v>110</v>
      </c>
      <c r="F694" s="132">
        <v>110000411108</v>
      </c>
      <c r="G694" s="133" t="s">
        <v>225</v>
      </c>
      <c r="H694" s="133">
        <v>46210</v>
      </c>
    </row>
    <row r="695" spans="1:8">
      <c r="A695" s="2" t="s">
        <v>128</v>
      </c>
      <c r="B695" s="2">
        <v>1710</v>
      </c>
      <c r="C695" s="50">
        <v>1</v>
      </c>
      <c r="D695" s="53" t="s">
        <v>109</v>
      </c>
      <c r="E695" s="53" t="s">
        <v>110</v>
      </c>
      <c r="F695" s="132">
        <v>110000411108</v>
      </c>
      <c r="G695" s="133" t="s">
        <v>225</v>
      </c>
      <c r="H695" s="133">
        <v>46211</v>
      </c>
    </row>
    <row r="696" spans="1:8">
      <c r="A696" s="2" t="s">
        <v>128</v>
      </c>
      <c r="B696" s="2">
        <v>1710</v>
      </c>
      <c r="C696" s="50">
        <v>1</v>
      </c>
      <c r="D696" s="53" t="s">
        <v>109</v>
      </c>
      <c r="E696" s="53" t="s">
        <v>110</v>
      </c>
      <c r="F696" s="132">
        <v>110000411108</v>
      </c>
      <c r="G696" s="133" t="s">
        <v>225</v>
      </c>
      <c r="H696" s="133">
        <v>46212</v>
      </c>
    </row>
    <row r="697" spans="1:8">
      <c r="A697" s="2" t="s">
        <v>128</v>
      </c>
      <c r="B697" s="2">
        <v>1710</v>
      </c>
      <c r="C697" s="50">
        <v>1</v>
      </c>
      <c r="D697" s="53" t="s">
        <v>109</v>
      </c>
      <c r="E697" s="53" t="s">
        <v>110</v>
      </c>
      <c r="F697" s="132">
        <v>110000411108</v>
      </c>
      <c r="G697" s="133" t="s">
        <v>225</v>
      </c>
      <c r="H697" s="133">
        <v>46213</v>
      </c>
    </row>
    <row r="698" spans="1:8">
      <c r="A698" s="2" t="s">
        <v>128</v>
      </c>
      <c r="B698" s="2">
        <v>1710</v>
      </c>
      <c r="C698" s="50">
        <v>1</v>
      </c>
      <c r="D698" s="53" t="s">
        <v>109</v>
      </c>
      <c r="E698" s="53" t="s">
        <v>110</v>
      </c>
      <c r="F698" s="132">
        <v>110000411108</v>
      </c>
      <c r="G698" s="133" t="s">
        <v>225</v>
      </c>
      <c r="H698" s="133">
        <v>46214</v>
      </c>
    </row>
    <row r="699" spans="1:8">
      <c r="A699" s="2" t="s">
        <v>128</v>
      </c>
      <c r="B699" s="2">
        <v>1710</v>
      </c>
      <c r="C699" s="50">
        <v>1</v>
      </c>
      <c r="D699" s="53" t="s">
        <v>109</v>
      </c>
      <c r="E699" s="53" t="s">
        <v>110</v>
      </c>
      <c r="F699" s="132">
        <v>110000411108</v>
      </c>
      <c r="G699" s="133" t="s">
        <v>225</v>
      </c>
      <c r="H699" s="133">
        <v>46215</v>
      </c>
    </row>
    <row r="700" spans="1:8">
      <c r="A700" s="2" t="s">
        <v>128</v>
      </c>
      <c r="B700" s="2">
        <v>1710</v>
      </c>
      <c r="C700" s="50">
        <v>1</v>
      </c>
      <c r="D700" s="53" t="s">
        <v>109</v>
      </c>
      <c r="E700" s="53" t="s">
        <v>110</v>
      </c>
      <c r="F700" s="132">
        <v>110000411108</v>
      </c>
      <c r="G700" s="133" t="s">
        <v>225</v>
      </c>
      <c r="H700" s="133">
        <v>46216</v>
      </c>
    </row>
    <row r="701" spans="1:8">
      <c r="A701" s="2" t="s">
        <v>128</v>
      </c>
      <c r="B701" s="2">
        <v>1710</v>
      </c>
      <c r="C701" s="50">
        <v>1</v>
      </c>
      <c r="D701" s="53" t="s">
        <v>109</v>
      </c>
      <c r="E701" s="53" t="s">
        <v>110</v>
      </c>
      <c r="F701" s="132">
        <v>110000411108</v>
      </c>
      <c r="G701" s="133" t="s">
        <v>225</v>
      </c>
      <c r="H701" s="133">
        <v>46217</v>
      </c>
    </row>
    <row r="702" spans="1:8">
      <c r="A702" s="2" t="s">
        <v>128</v>
      </c>
      <c r="B702" s="2">
        <v>1710</v>
      </c>
      <c r="C702" s="50">
        <v>1</v>
      </c>
      <c r="D702" s="53" t="s">
        <v>109</v>
      </c>
      <c r="E702" s="53" t="s">
        <v>110</v>
      </c>
      <c r="F702" s="132">
        <v>110000411108</v>
      </c>
      <c r="G702" s="133" t="s">
        <v>225</v>
      </c>
      <c r="H702" s="133">
        <v>46218</v>
      </c>
    </row>
    <row r="703" spans="1:8">
      <c r="A703" s="2" t="s">
        <v>128</v>
      </c>
      <c r="B703" s="2">
        <v>1710</v>
      </c>
      <c r="C703" s="50">
        <v>1</v>
      </c>
      <c r="D703" s="53" t="s">
        <v>109</v>
      </c>
      <c r="E703" s="53" t="s">
        <v>110</v>
      </c>
      <c r="F703" s="132">
        <v>110000411108</v>
      </c>
      <c r="G703" s="133" t="s">
        <v>225</v>
      </c>
      <c r="H703" s="133">
        <v>46219</v>
      </c>
    </row>
    <row r="704" spans="1:8">
      <c r="A704" s="2" t="s">
        <v>128</v>
      </c>
      <c r="B704" s="2">
        <v>1710</v>
      </c>
      <c r="C704" s="50">
        <v>1</v>
      </c>
      <c r="D704" s="53" t="s">
        <v>109</v>
      </c>
      <c r="E704" s="53" t="s">
        <v>110</v>
      </c>
      <c r="F704" s="132">
        <v>110000411108</v>
      </c>
      <c r="G704" s="133" t="s">
        <v>225</v>
      </c>
      <c r="H704" s="133">
        <v>46220</v>
      </c>
    </row>
    <row r="705" spans="1:8">
      <c r="A705" s="2" t="s">
        <v>128</v>
      </c>
      <c r="B705" s="2">
        <v>1710</v>
      </c>
      <c r="C705" s="50">
        <v>1</v>
      </c>
      <c r="D705" s="53" t="s">
        <v>109</v>
      </c>
      <c r="E705" s="53" t="s">
        <v>110</v>
      </c>
      <c r="F705" s="132">
        <v>110000411108</v>
      </c>
      <c r="G705" s="133" t="s">
        <v>225</v>
      </c>
      <c r="H705" s="133">
        <v>46221</v>
      </c>
    </row>
    <row r="706" spans="1:8">
      <c r="A706" s="2" t="s">
        <v>128</v>
      </c>
      <c r="B706" s="2">
        <v>1710</v>
      </c>
      <c r="C706" s="50">
        <v>1</v>
      </c>
      <c r="D706" s="53" t="s">
        <v>109</v>
      </c>
      <c r="E706" s="53" t="s">
        <v>110</v>
      </c>
      <c r="F706" s="132">
        <v>110000411108</v>
      </c>
      <c r="G706" s="133" t="s">
        <v>225</v>
      </c>
      <c r="H706" s="133">
        <v>46222</v>
      </c>
    </row>
    <row r="707" spans="1:8">
      <c r="A707" s="2" t="s">
        <v>128</v>
      </c>
      <c r="B707" s="2">
        <v>1710</v>
      </c>
      <c r="C707" s="50">
        <v>1</v>
      </c>
      <c r="D707" s="53" t="s">
        <v>109</v>
      </c>
      <c r="E707" s="53" t="s">
        <v>110</v>
      </c>
      <c r="F707" s="132">
        <v>110000411108</v>
      </c>
      <c r="G707" s="133" t="s">
        <v>225</v>
      </c>
      <c r="H707" s="133">
        <v>46223</v>
      </c>
    </row>
    <row r="708" spans="1:8">
      <c r="A708" s="2" t="s">
        <v>128</v>
      </c>
      <c r="B708" s="2">
        <v>1710</v>
      </c>
      <c r="C708" s="50">
        <v>1</v>
      </c>
      <c r="D708" s="53" t="s">
        <v>109</v>
      </c>
      <c r="E708" s="53" t="s">
        <v>110</v>
      </c>
      <c r="F708" s="132">
        <v>110000411108</v>
      </c>
      <c r="G708" s="133" t="s">
        <v>225</v>
      </c>
      <c r="H708" s="133">
        <v>46224</v>
      </c>
    </row>
    <row r="709" spans="1:8">
      <c r="A709" s="2" t="s">
        <v>128</v>
      </c>
      <c r="B709" s="2">
        <v>1710</v>
      </c>
      <c r="C709" s="50">
        <v>1</v>
      </c>
      <c r="D709" s="53" t="s">
        <v>109</v>
      </c>
      <c r="E709" s="53" t="s">
        <v>110</v>
      </c>
      <c r="F709" s="132">
        <v>110000411108</v>
      </c>
      <c r="G709" s="133" t="s">
        <v>225</v>
      </c>
      <c r="H709" s="133">
        <v>46225</v>
      </c>
    </row>
    <row r="710" spans="1:8">
      <c r="A710" s="2" t="s">
        <v>128</v>
      </c>
      <c r="B710" s="2">
        <v>1710</v>
      </c>
      <c r="C710" s="50">
        <v>1</v>
      </c>
      <c r="D710" s="53" t="s">
        <v>109</v>
      </c>
      <c r="E710" s="53" t="s">
        <v>110</v>
      </c>
      <c r="F710" s="132">
        <v>110000411108</v>
      </c>
      <c r="G710" s="133" t="s">
        <v>225</v>
      </c>
      <c r="H710" s="133">
        <v>46226</v>
      </c>
    </row>
    <row r="711" spans="1:8">
      <c r="A711" s="2" t="s">
        <v>128</v>
      </c>
      <c r="B711" s="2">
        <v>1710</v>
      </c>
      <c r="C711" s="50">
        <v>1</v>
      </c>
      <c r="D711" s="53" t="s">
        <v>109</v>
      </c>
      <c r="E711" s="53" t="s">
        <v>110</v>
      </c>
      <c r="F711" s="132">
        <v>110000411108</v>
      </c>
      <c r="G711" s="133" t="s">
        <v>225</v>
      </c>
      <c r="H711" s="133">
        <v>46227</v>
      </c>
    </row>
    <row r="712" spans="1:8">
      <c r="A712" s="2" t="s">
        <v>128</v>
      </c>
      <c r="B712" s="2">
        <v>1710</v>
      </c>
      <c r="C712" s="50">
        <v>1</v>
      </c>
      <c r="D712" s="53" t="s">
        <v>109</v>
      </c>
      <c r="E712" s="53" t="s">
        <v>110</v>
      </c>
      <c r="F712" s="132">
        <v>110000411108</v>
      </c>
      <c r="G712" s="133" t="s">
        <v>225</v>
      </c>
      <c r="H712" s="133">
        <v>46228</v>
      </c>
    </row>
    <row r="713" spans="1:8">
      <c r="A713" s="2" t="s">
        <v>128</v>
      </c>
      <c r="B713" s="2">
        <v>1710</v>
      </c>
      <c r="C713" s="50">
        <v>1</v>
      </c>
      <c r="D713" s="53" t="s">
        <v>109</v>
      </c>
      <c r="E713" s="53" t="s">
        <v>110</v>
      </c>
      <c r="F713" s="132">
        <v>110000411108</v>
      </c>
      <c r="G713" s="133" t="s">
        <v>225</v>
      </c>
      <c r="H713" s="133">
        <v>46229</v>
      </c>
    </row>
    <row r="714" spans="1:8">
      <c r="A714" s="2" t="s">
        <v>128</v>
      </c>
      <c r="B714" s="2">
        <v>1710</v>
      </c>
      <c r="C714" s="50">
        <v>1</v>
      </c>
      <c r="D714" s="53" t="s">
        <v>109</v>
      </c>
      <c r="E714" s="53" t="s">
        <v>110</v>
      </c>
      <c r="F714" s="132">
        <v>110000411108</v>
      </c>
      <c r="G714" s="133" t="s">
        <v>225</v>
      </c>
      <c r="H714" s="133">
        <v>46230</v>
      </c>
    </row>
    <row r="715" spans="1:8">
      <c r="A715" s="2" t="s">
        <v>128</v>
      </c>
      <c r="B715" s="2">
        <v>1710</v>
      </c>
      <c r="C715" s="50">
        <v>1</v>
      </c>
      <c r="D715" s="53" t="s">
        <v>109</v>
      </c>
      <c r="E715" s="53" t="s">
        <v>110</v>
      </c>
      <c r="F715" s="132">
        <v>110000411108</v>
      </c>
      <c r="G715" s="133" t="s">
        <v>225</v>
      </c>
      <c r="H715" s="133">
        <v>46231</v>
      </c>
    </row>
    <row r="716" spans="1:8">
      <c r="A716" s="2" t="s">
        <v>128</v>
      </c>
      <c r="B716" s="2">
        <v>1710</v>
      </c>
      <c r="C716" s="50">
        <v>1</v>
      </c>
      <c r="D716" s="53" t="s">
        <v>109</v>
      </c>
      <c r="E716" s="53" t="s">
        <v>110</v>
      </c>
      <c r="F716" s="132">
        <v>110000411108</v>
      </c>
      <c r="G716" s="133" t="s">
        <v>225</v>
      </c>
      <c r="H716" s="133">
        <v>46232</v>
      </c>
    </row>
    <row r="717" spans="1:8">
      <c r="A717" s="2" t="s">
        <v>128</v>
      </c>
      <c r="B717" s="2">
        <v>1710</v>
      </c>
      <c r="C717" s="50">
        <v>1</v>
      </c>
      <c r="D717" s="53" t="s">
        <v>109</v>
      </c>
      <c r="E717" s="53" t="s">
        <v>110</v>
      </c>
      <c r="F717" s="132">
        <v>110000411108</v>
      </c>
      <c r="G717" s="133" t="s">
        <v>225</v>
      </c>
      <c r="H717" s="133">
        <v>46233</v>
      </c>
    </row>
    <row r="718" spans="1:8">
      <c r="A718" s="2" t="s">
        <v>128</v>
      </c>
      <c r="B718" s="2">
        <v>1710</v>
      </c>
      <c r="C718" s="50">
        <v>1</v>
      </c>
      <c r="D718" s="53" t="s">
        <v>109</v>
      </c>
      <c r="E718" s="53" t="s">
        <v>110</v>
      </c>
      <c r="F718" s="132">
        <v>110000411108</v>
      </c>
      <c r="G718" s="133" t="s">
        <v>225</v>
      </c>
      <c r="H718" s="133">
        <v>46234</v>
      </c>
    </row>
    <row r="719" spans="1:8">
      <c r="A719" s="2" t="s">
        <v>128</v>
      </c>
      <c r="B719" s="2">
        <v>1710</v>
      </c>
      <c r="C719" s="50">
        <v>1</v>
      </c>
      <c r="D719" s="53" t="s">
        <v>109</v>
      </c>
      <c r="E719" s="53" t="s">
        <v>110</v>
      </c>
      <c r="F719" s="132">
        <v>110000411108</v>
      </c>
      <c r="G719" s="133" t="s">
        <v>225</v>
      </c>
      <c r="H719" s="133">
        <v>46235</v>
      </c>
    </row>
    <row r="720" spans="1:8">
      <c r="A720" s="2" t="s">
        <v>128</v>
      </c>
      <c r="B720" s="2">
        <v>1710</v>
      </c>
      <c r="C720" s="50">
        <v>1</v>
      </c>
      <c r="D720" s="53" t="s">
        <v>109</v>
      </c>
      <c r="E720" s="53" t="s">
        <v>110</v>
      </c>
      <c r="F720" s="132">
        <v>110000411108</v>
      </c>
      <c r="G720" s="133" t="s">
        <v>225</v>
      </c>
      <c r="H720" s="133">
        <v>46236</v>
      </c>
    </row>
    <row r="721" spans="1:13">
      <c r="A721" s="2" t="s">
        <v>128</v>
      </c>
      <c r="B721" s="2">
        <v>1710</v>
      </c>
      <c r="C721" s="50">
        <v>1</v>
      </c>
      <c r="D721" s="53" t="s">
        <v>109</v>
      </c>
      <c r="E721" s="53" t="s">
        <v>110</v>
      </c>
      <c r="F721" s="132">
        <v>110000411108</v>
      </c>
      <c r="G721" s="133" t="s">
        <v>225</v>
      </c>
      <c r="H721" s="133">
        <v>46237</v>
      </c>
    </row>
    <row r="722" spans="1:13">
      <c r="A722" s="2" t="s">
        <v>128</v>
      </c>
      <c r="B722" s="2">
        <v>1710</v>
      </c>
      <c r="C722" s="50">
        <v>1</v>
      </c>
      <c r="D722" s="53" t="s">
        <v>109</v>
      </c>
      <c r="E722" s="53" t="s">
        <v>110</v>
      </c>
      <c r="F722" s="132">
        <v>110000411108</v>
      </c>
      <c r="G722" s="133" t="s">
        <v>225</v>
      </c>
      <c r="H722" s="133">
        <v>46238</v>
      </c>
    </row>
    <row r="723" spans="1:13">
      <c r="A723" s="2" t="s">
        <v>128</v>
      </c>
      <c r="B723" s="2">
        <v>1710</v>
      </c>
      <c r="C723" s="50">
        <v>1</v>
      </c>
      <c r="D723" s="53" t="s">
        <v>109</v>
      </c>
      <c r="E723" s="53" t="s">
        <v>110</v>
      </c>
      <c r="F723" s="132">
        <v>110000411108</v>
      </c>
      <c r="G723" s="133" t="s">
        <v>225</v>
      </c>
      <c r="H723" s="133">
        <v>46239</v>
      </c>
    </row>
    <row r="724" spans="1:13">
      <c r="A724" s="2" t="s">
        <v>128</v>
      </c>
      <c r="B724" s="2">
        <v>1710</v>
      </c>
      <c r="C724" s="50">
        <v>1</v>
      </c>
      <c r="D724" s="53" t="s">
        <v>109</v>
      </c>
      <c r="E724" s="53" t="s">
        <v>110</v>
      </c>
      <c r="F724" s="132">
        <v>110000411108</v>
      </c>
      <c r="G724" s="133" t="s">
        <v>225</v>
      </c>
      <c r="H724" s="133">
        <v>46240</v>
      </c>
    </row>
    <row r="725" spans="1:13">
      <c r="A725" s="2" t="s">
        <v>128</v>
      </c>
      <c r="B725" s="2">
        <v>1710</v>
      </c>
      <c r="C725" s="50">
        <v>1</v>
      </c>
      <c r="D725" s="53" t="s">
        <v>109</v>
      </c>
      <c r="E725" s="53" t="s">
        <v>110</v>
      </c>
      <c r="F725" s="132">
        <v>110000411108</v>
      </c>
      <c r="G725" s="133" t="s">
        <v>225</v>
      </c>
      <c r="H725" s="133">
        <v>46241</v>
      </c>
    </row>
    <row r="726" spans="1:13">
      <c r="A726" s="2" t="s">
        <v>128</v>
      </c>
      <c r="B726" s="2">
        <v>1710</v>
      </c>
      <c r="C726" s="50">
        <v>1</v>
      </c>
      <c r="D726" s="53" t="s">
        <v>109</v>
      </c>
      <c r="E726" s="53" t="s">
        <v>110</v>
      </c>
      <c r="F726" s="132">
        <v>110000411108</v>
      </c>
      <c r="G726" s="133" t="s">
        <v>225</v>
      </c>
      <c r="H726" s="133">
        <v>46242</v>
      </c>
    </row>
    <row r="727" spans="1:13">
      <c r="A727" s="2" t="s">
        <v>128</v>
      </c>
      <c r="B727" s="2">
        <v>1710</v>
      </c>
      <c r="C727" s="50">
        <v>1</v>
      </c>
      <c r="D727" s="53" t="s">
        <v>109</v>
      </c>
      <c r="E727" s="53" t="s">
        <v>110</v>
      </c>
      <c r="F727" s="132">
        <v>110000411108</v>
      </c>
      <c r="G727" s="133" t="s">
        <v>225</v>
      </c>
      <c r="H727" s="133">
        <v>46243</v>
      </c>
    </row>
    <row r="728" spans="1:13">
      <c r="A728" s="2" t="s">
        <v>128</v>
      </c>
      <c r="B728" s="2">
        <v>1710</v>
      </c>
      <c r="C728" s="50">
        <v>1</v>
      </c>
      <c r="D728" s="53" t="s">
        <v>109</v>
      </c>
      <c r="E728" s="53" t="s">
        <v>110</v>
      </c>
      <c r="F728" s="132">
        <v>110000411108</v>
      </c>
      <c r="G728" s="133" t="s">
        <v>225</v>
      </c>
      <c r="H728" s="133">
        <v>46244</v>
      </c>
    </row>
    <row r="729" spans="1:13">
      <c r="A729" s="2" t="s">
        <v>128</v>
      </c>
      <c r="B729" s="2">
        <v>1710</v>
      </c>
      <c r="C729" s="50">
        <v>1</v>
      </c>
      <c r="D729" s="53" t="s">
        <v>109</v>
      </c>
      <c r="E729" s="53" t="s">
        <v>110</v>
      </c>
      <c r="F729" s="132">
        <v>110000411108</v>
      </c>
      <c r="G729" s="133" t="s">
        <v>225</v>
      </c>
      <c r="H729" s="133">
        <v>46245</v>
      </c>
    </row>
    <row r="730" spans="1:13">
      <c r="A730" s="2" t="s">
        <v>128</v>
      </c>
      <c r="B730" s="2">
        <v>1710</v>
      </c>
      <c r="C730" s="50">
        <v>1</v>
      </c>
      <c r="D730" s="53" t="s">
        <v>109</v>
      </c>
      <c r="E730" s="53" t="s">
        <v>110</v>
      </c>
      <c r="F730" s="132">
        <v>110000411108</v>
      </c>
      <c r="G730" s="133" t="s">
        <v>225</v>
      </c>
      <c r="H730" s="133">
        <v>46246</v>
      </c>
    </row>
    <row r="731" spans="1:13">
      <c r="A731" s="2" t="s">
        <v>128</v>
      </c>
      <c r="B731" s="2">
        <v>1710</v>
      </c>
      <c r="C731" s="50">
        <v>1</v>
      </c>
      <c r="D731" s="53" t="s">
        <v>109</v>
      </c>
      <c r="E731" s="53" t="s">
        <v>110</v>
      </c>
      <c r="F731" s="132">
        <v>110000411108</v>
      </c>
      <c r="G731" s="133" t="s">
        <v>225</v>
      </c>
      <c r="H731" s="133">
        <v>46247</v>
      </c>
    </row>
    <row r="732" spans="1:13">
      <c r="A732" s="2" t="s">
        <v>128</v>
      </c>
      <c r="B732" s="2">
        <v>1710</v>
      </c>
      <c r="C732" s="50">
        <v>1</v>
      </c>
      <c r="D732" s="53" t="s">
        <v>109</v>
      </c>
      <c r="E732" s="53" t="s">
        <v>110</v>
      </c>
      <c r="F732" s="132">
        <v>110000411108</v>
      </c>
      <c r="G732" s="133" t="s">
        <v>225</v>
      </c>
      <c r="H732" s="133">
        <v>46248</v>
      </c>
    </row>
    <row r="733" spans="1:13">
      <c r="A733" s="2" t="s">
        <v>128</v>
      </c>
      <c r="B733" s="2">
        <v>1710</v>
      </c>
      <c r="C733" s="50">
        <v>1</v>
      </c>
      <c r="D733" s="53" t="s">
        <v>109</v>
      </c>
      <c r="E733" s="53" t="s">
        <v>110</v>
      </c>
      <c r="F733" s="132">
        <v>110000411108</v>
      </c>
      <c r="G733" s="133" t="s">
        <v>225</v>
      </c>
      <c r="H733" s="133">
        <v>46249</v>
      </c>
    </row>
    <row r="734" spans="1:13">
      <c r="A734" s="2" t="s">
        <v>128</v>
      </c>
      <c r="B734" s="2">
        <v>1710</v>
      </c>
      <c r="C734" s="50">
        <v>1</v>
      </c>
      <c r="D734" s="53" t="s">
        <v>109</v>
      </c>
      <c r="E734" s="53" t="s">
        <v>110</v>
      </c>
      <c r="F734" s="132">
        <v>110000411108</v>
      </c>
      <c r="G734" s="133" t="s">
        <v>225</v>
      </c>
      <c r="H734" s="133">
        <v>46250</v>
      </c>
    </row>
    <row r="735" spans="1:13">
      <c r="A735" s="2" t="s">
        <v>128</v>
      </c>
      <c r="B735" s="2">
        <v>1710</v>
      </c>
      <c r="C735" s="50">
        <v>2</v>
      </c>
      <c r="D735" s="53" t="s">
        <v>109</v>
      </c>
      <c r="E735" s="53" t="s">
        <v>110</v>
      </c>
      <c r="F735" s="132">
        <v>110000411108</v>
      </c>
      <c r="G735" s="133" t="s">
        <v>225</v>
      </c>
      <c r="H735" s="133">
        <v>45800</v>
      </c>
      <c r="I735" s="49">
        <v>0</v>
      </c>
      <c r="M735" s="49">
        <v>0</v>
      </c>
    </row>
    <row r="736" spans="1:13">
      <c r="A736" s="2" t="s">
        <v>128</v>
      </c>
      <c r="B736" s="2">
        <v>1710</v>
      </c>
      <c r="C736" s="50">
        <v>2</v>
      </c>
      <c r="D736" s="53" t="s">
        <v>109</v>
      </c>
      <c r="E736" s="53" t="s">
        <v>110</v>
      </c>
      <c r="F736" s="132">
        <v>110000411108</v>
      </c>
      <c r="G736" s="133" t="s">
        <v>225</v>
      </c>
      <c r="H736" s="133">
        <v>45801</v>
      </c>
      <c r="I736" s="49">
        <v>0</v>
      </c>
      <c r="M736" s="49">
        <v>0</v>
      </c>
    </row>
    <row r="737" spans="1:13">
      <c r="A737" s="2" t="s">
        <v>128</v>
      </c>
      <c r="B737" s="2">
        <v>1710</v>
      </c>
      <c r="C737" s="50">
        <v>2</v>
      </c>
      <c r="D737" s="53" t="s">
        <v>109</v>
      </c>
      <c r="E737" s="53" t="s">
        <v>110</v>
      </c>
      <c r="F737" s="132">
        <v>110000411108</v>
      </c>
      <c r="G737" s="133" t="s">
        <v>225</v>
      </c>
      <c r="H737" s="133">
        <v>45802</v>
      </c>
      <c r="I737" s="49">
        <v>0</v>
      </c>
      <c r="M737" s="49">
        <v>0</v>
      </c>
    </row>
    <row r="738" spans="1:13">
      <c r="A738" s="2" t="s">
        <v>128</v>
      </c>
      <c r="B738" s="2">
        <v>1710</v>
      </c>
      <c r="C738" s="50">
        <v>2</v>
      </c>
      <c r="D738" s="53" t="s">
        <v>109</v>
      </c>
      <c r="E738" s="53" t="s">
        <v>110</v>
      </c>
      <c r="F738" s="132">
        <v>110000411108</v>
      </c>
      <c r="G738" s="133" t="s">
        <v>225</v>
      </c>
      <c r="H738" s="133">
        <v>45803</v>
      </c>
      <c r="I738" s="49">
        <v>0</v>
      </c>
      <c r="M738" s="49">
        <v>0</v>
      </c>
    </row>
    <row r="739" spans="1:13">
      <c r="A739" s="2" t="s">
        <v>128</v>
      </c>
      <c r="B739" s="2">
        <v>1710</v>
      </c>
      <c r="C739" s="50">
        <v>2</v>
      </c>
      <c r="D739" s="53" t="s">
        <v>109</v>
      </c>
      <c r="E739" s="53" t="s">
        <v>110</v>
      </c>
      <c r="F739" s="132">
        <v>110000411108</v>
      </c>
      <c r="G739" s="133" t="s">
        <v>225</v>
      </c>
      <c r="H739" s="133">
        <v>45804</v>
      </c>
      <c r="I739" s="49">
        <v>0</v>
      </c>
      <c r="M739" s="49">
        <v>0</v>
      </c>
    </row>
    <row r="740" spans="1:13">
      <c r="A740" s="2" t="s">
        <v>128</v>
      </c>
      <c r="B740" s="2">
        <v>1710</v>
      </c>
      <c r="C740" s="50">
        <v>2</v>
      </c>
      <c r="D740" s="53" t="s">
        <v>109</v>
      </c>
      <c r="E740" s="53" t="s">
        <v>110</v>
      </c>
      <c r="F740" s="132">
        <v>110000411108</v>
      </c>
      <c r="G740" s="133" t="s">
        <v>225</v>
      </c>
      <c r="H740" s="133">
        <v>45805</v>
      </c>
      <c r="I740" s="49">
        <v>0</v>
      </c>
      <c r="M740" s="49">
        <v>0</v>
      </c>
    </row>
    <row r="741" spans="1:13">
      <c r="A741" s="2" t="s">
        <v>128</v>
      </c>
      <c r="B741" s="2">
        <v>1710</v>
      </c>
      <c r="C741" s="50">
        <v>2</v>
      </c>
      <c r="D741" s="53" t="s">
        <v>109</v>
      </c>
      <c r="E741" s="53" t="s">
        <v>110</v>
      </c>
      <c r="F741" s="132">
        <v>110000411108</v>
      </c>
      <c r="G741" s="133" t="s">
        <v>225</v>
      </c>
      <c r="H741" s="133">
        <v>45806</v>
      </c>
      <c r="I741" s="49">
        <v>0</v>
      </c>
      <c r="M741" s="49">
        <v>0</v>
      </c>
    </row>
    <row r="742" spans="1:13">
      <c r="A742" s="2" t="s">
        <v>128</v>
      </c>
      <c r="B742" s="2">
        <v>1710</v>
      </c>
      <c r="C742" s="50">
        <v>2</v>
      </c>
      <c r="D742" s="53" t="s">
        <v>109</v>
      </c>
      <c r="E742" s="53" t="s">
        <v>110</v>
      </c>
      <c r="F742" s="132">
        <v>110000411108</v>
      </c>
      <c r="G742" s="133" t="s">
        <v>225</v>
      </c>
      <c r="H742" s="133">
        <v>45807</v>
      </c>
      <c r="I742" s="49">
        <v>0</v>
      </c>
      <c r="M742" s="49">
        <v>0</v>
      </c>
    </row>
    <row r="743" spans="1:13">
      <c r="A743" s="2" t="s">
        <v>128</v>
      </c>
      <c r="B743" s="2">
        <v>1710</v>
      </c>
      <c r="C743" s="50">
        <v>2</v>
      </c>
      <c r="D743" s="53" t="s">
        <v>109</v>
      </c>
      <c r="E743" s="53" t="s">
        <v>110</v>
      </c>
      <c r="F743" s="132">
        <v>110000411108</v>
      </c>
      <c r="G743" s="133" t="s">
        <v>225</v>
      </c>
      <c r="H743" s="133">
        <v>45808</v>
      </c>
      <c r="I743" s="49">
        <v>0</v>
      </c>
      <c r="M743" s="49">
        <v>0</v>
      </c>
    </row>
    <row r="744" spans="1:13">
      <c r="A744" s="2" t="s">
        <v>128</v>
      </c>
      <c r="B744" s="2">
        <v>1710</v>
      </c>
      <c r="C744" s="50">
        <v>2</v>
      </c>
      <c r="D744" s="53" t="s">
        <v>109</v>
      </c>
      <c r="E744" s="53" t="s">
        <v>110</v>
      </c>
      <c r="F744" s="132">
        <v>110000411108</v>
      </c>
      <c r="G744" s="133" t="s">
        <v>225</v>
      </c>
      <c r="H744" s="133">
        <v>45809</v>
      </c>
      <c r="I744" s="49">
        <v>0</v>
      </c>
      <c r="M744" s="49">
        <v>0</v>
      </c>
    </row>
    <row r="745" spans="1:13">
      <c r="A745" s="2" t="s">
        <v>128</v>
      </c>
      <c r="B745" s="2">
        <v>1710</v>
      </c>
      <c r="C745" s="50">
        <v>2</v>
      </c>
      <c r="D745" s="53" t="s">
        <v>109</v>
      </c>
      <c r="E745" s="53" t="s">
        <v>110</v>
      </c>
      <c r="F745" s="132">
        <v>110000411108</v>
      </c>
      <c r="G745" s="133" t="s">
        <v>225</v>
      </c>
      <c r="H745" s="133">
        <v>45810</v>
      </c>
      <c r="I745" s="49">
        <v>0</v>
      </c>
      <c r="M745" s="49">
        <v>0</v>
      </c>
    </row>
    <row r="746" spans="1:13">
      <c r="A746" s="2" t="s">
        <v>128</v>
      </c>
      <c r="B746" s="2">
        <v>1710</v>
      </c>
      <c r="C746" s="50">
        <v>2</v>
      </c>
      <c r="D746" s="53" t="s">
        <v>109</v>
      </c>
      <c r="E746" s="53" t="s">
        <v>110</v>
      </c>
      <c r="F746" s="132">
        <v>110000411108</v>
      </c>
      <c r="G746" s="133" t="s">
        <v>225</v>
      </c>
      <c r="H746" s="133">
        <v>45811</v>
      </c>
      <c r="I746" s="49">
        <v>0</v>
      </c>
      <c r="M746" s="49">
        <v>0</v>
      </c>
    </row>
    <row r="747" spans="1:13">
      <c r="A747" s="2" t="s">
        <v>128</v>
      </c>
      <c r="B747" s="2">
        <v>1710</v>
      </c>
      <c r="C747" s="50">
        <v>2</v>
      </c>
      <c r="D747" s="53" t="s">
        <v>109</v>
      </c>
      <c r="E747" s="53" t="s">
        <v>110</v>
      </c>
      <c r="F747" s="132">
        <v>110000411108</v>
      </c>
      <c r="G747" s="133" t="s">
        <v>225</v>
      </c>
      <c r="H747" s="133">
        <v>45812</v>
      </c>
      <c r="I747" s="49">
        <v>0</v>
      </c>
      <c r="M747" s="49">
        <v>0</v>
      </c>
    </row>
    <row r="748" spans="1:13">
      <c r="A748" s="2" t="s">
        <v>128</v>
      </c>
      <c r="B748" s="2">
        <v>1710</v>
      </c>
      <c r="C748" s="50">
        <v>2</v>
      </c>
      <c r="D748" s="53" t="s">
        <v>109</v>
      </c>
      <c r="E748" s="53" t="s">
        <v>110</v>
      </c>
      <c r="F748" s="132">
        <v>110000411108</v>
      </c>
      <c r="G748" s="133" t="s">
        <v>225</v>
      </c>
      <c r="H748" s="133">
        <v>45813</v>
      </c>
      <c r="I748" s="49">
        <v>0</v>
      </c>
      <c r="M748" s="49">
        <v>0</v>
      </c>
    </row>
    <row r="749" spans="1:13">
      <c r="A749" s="2" t="s">
        <v>128</v>
      </c>
      <c r="B749" s="2">
        <v>1710</v>
      </c>
      <c r="C749" s="50">
        <v>2</v>
      </c>
      <c r="D749" s="53" t="s">
        <v>109</v>
      </c>
      <c r="E749" s="53" t="s">
        <v>110</v>
      </c>
      <c r="F749" s="132">
        <v>110000411108</v>
      </c>
      <c r="G749" s="133" t="s">
        <v>225</v>
      </c>
      <c r="H749" s="133">
        <v>45814</v>
      </c>
      <c r="I749" s="49">
        <v>0</v>
      </c>
      <c r="M749" s="49">
        <v>0</v>
      </c>
    </row>
    <row r="750" spans="1:13">
      <c r="A750" s="2" t="s">
        <v>128</v>
      </c>
      <c r="B750" s="2">
        <v>1710</v>
      </c>
      <c r="C750" s="50">
        <v>2</v>
      </c>
      <c r="D750" s="53" t="s">
        <v>109</v>
      </c>
      <c r="E750" s="53" t="s">
        <v>110</v>
      </c>
      <c r="F750" s="132">
        <v>110000411108</v>
      </c>
      <c r="G750" s="133" t="s">
        <v>225</v>
      </c>
      <c r="H750" s="133">
        <v>45815</v>
      </c>
      <c r="I750" s="49">
        <v>0</v>
      </c>
      <c r="M750" s="49">
        <v>0</v>
      </c>
    </row>
    <row r="751" spans="1:13">
      <c r="A751" s="2" t="s">
        <v>128</v>
      </c>
      <c r="B751" s="2">
        <v>1710</v>
      </c>
      <c r="C751" s="50">
        <v>2</v>
      </c>
      <c r="D751" s="53" t="s">
        <v>109</v>
      </c>
      <c r="E751" s="53" t="s">
        <v>110</v>
      </c>
      <c r="F751" s="132">
        <v>110000411108</v>
      </c>
      <c r="G751" s="133" t="s">
        <v>225</v>
      </c>
      <c r="H751" s="133">
        <v>45816</v>
      </c>
      <c r="I751" s="49">
        <v>0</v>
      </c>
      <c r="M751" s="49">
        <v>0</v>
      </c>
    </row>
    <row r="752" spans="1:13">
      <c r="A752" s="2" t="s">
        <v>128</v>
      </c>
      <c r="B752" s="2">
        <v>1710</v>
      </c>
      <c r="C752" s="50">
        <v>2</v>
      </c>
      <c r="D752" s="53" t="s">
        <v>109</v>
      </c>
      <c r="E752" s="53" t="s">
        <v>110</v>
      </c>
      <c r="F752" s="132">
        <v>110000411108</v>
      </c>
      <c r="G752" s="133" t="s">
        <v>225</v>
      </c>
      <c r="H752" s="133">
        <v>45817</v>
      </c>
      <c r="I752" s="49">
        <v>0</v>
      </c>
      <c r="M752" s="49">
        <v>0</v>
      </c>
    </row>
    <row r="753" spans="1:13">
      <c r="A753" s="2" t="s">
        <v>128</v>
      </c>
      <c r="B753" s="2">
        <v>1710</v>
      </c>
      <c r="C753" s="50">
        <v>2</v>
      </c>
      <c r="D753" s="53" t="s">
        <v>109</v>
      </c>
      <c r="E753" s="53" t="s">
        <v>110</v>
      </c>
      <c r="F753" s="132">
        <v>110000411108</v>
      </c>
      <c r="G753" s="133" t="s">
        <v>225</v>
      </c>
      <c r="H753" s="133">
        <v>45818</v>
      </c>
      <c r="I753" s="49">
        <v>0</v>
      </c>
      <c r="M753" s="49">
        <v>0</v>
      </c>
    </row>
    <row r="754" spans="1:13">
      <c r="A754" s="2" t="s">
        <v>128</v>
      </c>
      <c r="B754" s="2">
        <v>1710</v>
      </c>
      <c r="C754" s="50">
        <v>2</v>
      </c>
      <c r="D754" s="53" t="s">
        <v>109</v>
      </c>
      <c r="E754" s="53" t="s">
        <v>110</v>
      </c>
      <c r="F754" s="132">
        <v>110000411108</v>
      </c>
      <c r="G754" s="133" t="s">
        <v>225</v>
      </c>
      <c r="H754" s="133">
        <v>45819</v>
      </c>
      <c r="I754" s="49">
        <v>0</v>
      </c>
      <c r="M754" s="49">
        <v>0</v>
      </c>
    </row>
    <row r="755" spans="1:13">
      <c r="A755" s="2" t="s">
        <v>128</v>
      </c>
      <c r="B755" s="2">
        <v>1710</v>
      </c>
      <c r="C755" s="50">
        <v>2</v>
      </c>
      <c r="D755" s="53" t="s">
        <v>109</v>
      </c>
      <c r="E755" s="53" t="s">
        <v>110</v>
      </c>
      <c r="F755" s="132">
        <v>110000411108</v>
      </c>
      <c r="G755" s="133" t="s">
        <v>225</v>
      </c>
      <c r="H755" s="133">
        <v>45820</v>
      </c>
      <c r="I755" s="49">
        <v>0</v>
      </c>
      <c r="M755" s="49">
        <v>0</v>
      </c>
    </row>
    <row r="756" spans="1:13">
      <c r="A756" s="2" t="s">
        <v>128</v>
      </c>
      <c r="B756" s="2">
        <v>1710</v>
      </c>
      <c r="C756" s="50">
        <v>2</v>
      </c>
      <c r="D756" s="53" t="s">
        <v>109</v>
      </c>
      <c r="E756" s="53" t="s">
        <v>110</v>
      </c>
      <c r="F756" s="132">
        <v>110000411108</v>
      </c>
      <c r="G756" s="133" t="s">
        <v>225</v>
      </c>
      <c r="H756" s="133">
        <v>45821</v>
      </c>
      <c r="I756" s="49">
        <v>0</v>
      </c>
      <c r="M756" s="49">
        <v>0</v>
      </c>
    </row>
    <row r="757" spans="1:13">
      <c r="A757" s="2" t="s">
        <v>128</v>
      </c>
      <c r="B757" s="2">
        <v>1710</v>
      </c>
      <c r="C757" s="50">
        <v>2</v>
      </c>
      <c r="D757" s="53" t="s">
        <v>109</v>
      </c>
      <c r="E757" s="53" t="s">
        <v>110</v>
      </c>
      <c r="F757" s="132">
        <v>110000411108</v>
      </c>
      <c r="G757" s="133" t="s">
        <v>225</v>
      </c>
      <c r="H757" s="133">
        <v>45822</v>
      </c>
      <c r="I757" s="49">
        <v>0</v>
      </c>
      <c r="M757" s="49">
        <v>0</v>
      </c>
    </row>
    <row r="758" spans="1:13">
      <c r="A758" s="2" t="s">
        <v>128</v>
      </c>
      <c r="B758" s="2">
        <v>1710</v>
      </c>
      <c r="C758" s="50">
        <v>2</v>
      </c>
      <c r="D758" s="53" t="s">
        <v>109</v>
      </c>
      <c r="E758" s="53" t="s">
        <v>110</v>
      </c>
      <c r="F758" s="132">
        <v>110000411108</v>
      </c>
      <c r="G758" s="133" t="s">
        <v>225</v>
      </c>
      <c r="H758" s="133">
        <v>45823</v>
      </c>
      <c r="I758" s="49">
        <v>0</v>
      </c>
      <c r="M758" s="49">
        <v>0</v>
      </c>
    </row>
    <row r="759" spans="1:13">
      <c r="A759" s="2" t="s">
        <v>128</v>
      </c>
      <c r="B759" s="2">
        <v>1710</v>
      </c>
      <c r="C759" s="50">
        <v>2</v>
      </c>
      <c r="D759" s="53" t="s">
        <v>109</v>
      </c>
      <c r="E759" s="53" t="s">
        <v>110</v>
      </c>
      <c r="F759" s="132">
        <v>110000411108</v>
      </c>
      <c r="G759" s="133" t="s">
        <v>225</v>
      </c>
      <c r="H759" s="133">
        <v>45824</v>
      </c>
      <c r="I759" s="49">
        <v>0</v>
      </c>
      <c r="M759" s="49">
        <v>0</v>
      </c>
    </row>
    <row r="760" spans="1:13">
      <c r="A760" s="2" t="s">
        <v>128</v>
      </c>
      <c r="B760" s="2">
        <v>1710</v>
      </c>
      <c r="C760" s="50">
        <v>2</v>
      </c>
      <c r="D760" s="53" t="s">
        <v>109</v>
      </c>
      <c r="E760" s="53" t="s">
        <v>110</v>
      </c>
      <c r="F760" s="132">
        <v>110000411108</v>
      </c>
      <c r="G760" s="133" t="s">
        <v>225</v>
      </c>
      <c r="H760" s="133">
        <v>45825</v>
      </c>
      <c r="I760" s="49">
        <v>0</v>
      </c>
      <c r="M760" s="49">
        <v>0</v>
      </c>
    </row>
    <row r="761" spans="1:13">
      <c r="A761" s="2" t="s">
        <v>128</v>
      </c>
      <c r="B761" s="2">
        <v>1710</v>
      </c>
      <c r="C761" s="50">
        <v>2</v>
      </c>
      <c r="D761" s="53" t="s">
        <v>109</v>
      </c>
      <c r="E761" s="53" t="s">
        <v>110</v>
      </c>
      <c r="F761" s="132">
        <v>110000411108</v>
      </c>
      <c r="G761" s="133" t="s">
        <v>225</v>
      </c>
      <c r="H761" s="133">
        <v>45826</v>
      </c>
      <c r="I761" s="49">
        <v>0</v>
      </c>
      <c r="M761" s="49">
        <v>0</v>
      </c>
    </row>
    <row r="762" spans="1:13">
      <c r="A762" s="2" t="s">
        <v>128</v>
      </c>
      <c r="B762" s="2">
        <v>1710</v>
      </c>
      <c r="C762" s="50">
        <v>2</v>
      </c>
      <c r="D762" s="53" t="s">
        <v>109</v>
      </c>
      <c r="E762" s="53" t="s">
        <v>110</v>
      </c>
      <c r="F762" s="132">
        <v>110000411108</v>
      </c>
      <c r="G762" s="133" t="s">
        <v>225</v>
      </c>
      <c r="H762" s="133">
        <v>45827</v>
      </c>
      <c r="I762" s="49">
        <v>0</v>
      </c>
      <c r="M762" s="49">
        <v>0</v>
      </c>
    </row>
    <row r="763" spans="1:13">
      <c r="A763" s="2" t="s">
        <v>128</v>
      </c>
      <c r="B763" s="2">
        <v>1710</v>
      </c>
      <c r="C763" s="50">
        <v>2</v>
      </c>
      <c r="D763" s="53" t="s">
        <v>109</v>
      </c>
      <c r="E763" s="53" t="s">
        <v>110</v>
      </c>
      <c r="F763" s="132">
        <v>110000411108</v>
      </c>
      <c r="G763" s="133" t="s">
        <v>225</v>
      </c>
      <c r="H763" s="133">
        <v>45828</v>
      </c>
      <c r="I763" s="49">
        <v>0</v>
      </c>
      <c r="M763" s="49">
        <v>0</v>
      </c>
    </row>
    <row r="764" spans="1:13">
      <c r="A764" s="2" t="s">
        <v>128</v>
      </c>
      <c r="B764" s="2">
        <v>1710</v>
      </c>
      <c r="C764" s="50">
        <v>2</v>
      </c>
      <c r="D764" s="53" t="s">
        <v>109</v>
      </c>
      <c r="E764" s="53" t="s">
        <v>110</v>
      </c>
      <c r="F764" s="132">
        <v>110000411108</v>
      </c>
      <c r="G764" s="133" t="s">
        <v>225</v>
      </c>
      <c r="H764" s="133">
        <v>45829</v>
      </c>
      <c r="I764" s="49">
        <v>0</v>
      </c>
      <c r="M764" s="49">
        <v>0</v>
      </c>
    </row>
    <row r="765" spans="1:13">
      <c r="A765" s="2" t="s">
        <v>128</v>
      </c>
      <c r="B765" s="2">
        <v>1710</v>
      </c>
      <c r="C765" s="50">
        <v>2</v>
      </c>
      <c r="D765" s="53" t="s">
        <v>109</v>
      </c>
      <c r="E765" s="53" t="s">
        <v>110</v>
      </c>
      <c r="F765" s="132">
        <v>110000411108</v>
      </c>
      <c r="G765" s="133" t="s">
        <v>225</v>
      </c>
      <c r="H765" s="133">
        <v>45830</v>
      </c>
      <c r="I765" s="49">
        <v>0</v>
      </c>
      <c r="M765" s="49">
        <v>0</v>
      </c>
    </row>
    <row r="766" spans="1:13">
      <c r="A766" s="2" t="s">
        <v>128</v>
      </c>
      <c r="B766" s="2">
        <v>1710</v>
      </c>
      <c r="C766" s="50">
        <v>2</v>
      </c>
      <c r="D766" s="53" t="s">
        <v>109</v>
      </c>
      <c r="E766" s="53" t="s">
        <v>110</v>
      </c>
      <c r="F766" s="132">
        <v>110000411108</v>
      </c>
      <c r="G766" s="133" t="s">
        <v>225</v>
      </c>
      <c r="H766" s="133">
        <v>45831</v>
      </c>
      <c r="I766" s="49">
        <v>0</v>
      </c>
      <c r="M766" s="49">
        <v>0</v>
      </c>
    </row>
    <row r="767" spans="1:13">
      <c r="A767" s="2" t="s">
        <v>128</v>
      </c>
      <c r="B767" s="2">
        <v>1710</v>
      </c>
      <c r="C767" s="50">
        <v>2</v>
      </c>
      <c r="D767" s="53" t="s">
        <v>109</v>
      </c>
      <c r="E767" s="53" t="s">
        <v>110</v>
      </c>
      <c r="F767" s="132">
        <v>110000411108</v>
      </c>
      <c r="G767" s="133" t="s">
        <v>225</v>
      </c>
      <c r="H767" s="133">
        <v>45832</v>
      </c>
      <c r="I767" s="49">
        <v>0</v>
      </c>
      <c r="M767" s="49">
        <v>0</v>
      </c>
    </row>
    <row r="768" spans="1:13">
      <c r="A768" s="2" t="s">
        <v>128</v>
      </c>
      <c r="B768" s="2">
        <v>1710</v>
      </c>
      <c r="C768" s="50">
        <v>2</v>
      </c>
      <c r="D768" s="53" t="s">
        <v>109</v>
      </c>
      <c r="E768" s="53" t="s">
        <v>110</v>
      </c>
      <c r="F768" s="132">
        <v>110000411108</v>
      </c>
      <c r="G768" s="133" t="s">
        <v>225</v>
      </c>
      <c r="H768" s="133">
        <v>45833</v>
      </c>
      <c r="I768" s="49">
        <v>3.43</v>
      </c>
      <c r="J768" s="49">
        <v>0</v>
      </c>
      <c r="K768" s="49">
        <v>52.718000000000004</v>
      </c>
      <c r="L768" s="49">
        <v>0</v>
      </c>
      <c r="M768" s="49">
        <v>0</v>
      </c>
    </row>
    <row r="769" spans="1:13">
      <c r="A769" s="2" t="s">
        <v>128</v>
      </c>
      <c r="B769" s="2">
        <v>1710</v>
      </c>
      <c r="C769" s="50">
        <v>2</v>
      </c>
      <c r="D769" s="53" t="s">
        <v>109</v>
      </c>
      <c r="E769" s="53" t="s">
        <v>110</v>
      </c>
      <c r="F769" s="132">
        <v>110000411108</v>
      </c>
      <c r="G769" s="133" t="s">
        <v>225</v>
      </c>
      <c r="H769" s="133">
        <v>45834</v>
      </c>
      <c r="I769" s="49">
        <v>16.57</v>
      </c>
      <c r="J769" s="49">
        <v>9.2999999999999999E-2</v>
      </c>
      <c r="K769" s="49">
        <v>451.20699999999999</v>
      </c>
      <c r="L769" s="49">
        <v>0.2</v>
      </c>
      <c r="M769" s="49">
        <v>1.2799492999999999E-3</v>
      </c>
    </row>
    <row r="770" spans="1:13">
      <c r="A770" s="2" t="s">
        <v>128</v>
      </c>
      <c r="B770" s="2">
        <v>1710</v>
      </c>
      <c r="C770" s="50">
        <v>2</v>
      </c>
      <c r="D770" s="53" t="s">
        <v>109</v>
      </c>
      <c r="E770" s="53" t="s">
        <v>110</v>
      </c>
      <c r="F770" s="132">
        <v>110000411108</v>
      </c>
      <c r="G770" s="133" t="s">
        <v>225</v>
      </c>
      <c r="H770" s="133">
        <v>45835</v>
      </c>
      <c r="I770" s="49">
        <v>15.15</v>
      </c>
      <c r="J770" s="49">
        <v>0.186</v>
      </c>
      <c r="K770" s="49">
        <v>559.30999999999995</v>
      </c>
      <c r="L770" s="49">
        <v>0.434</v>
      </c>
      <c r="M770" s="49">
        <v>1.4030141999999998E-3</v>
      </c>
    </row>
    <row r="771" spans="1:13">
      <c r="A771" s="2" t="s">
        <v>128</v>
      </c>
      <c r="B771" s="2">
        <v>1710</v>
      </c>
      <c r="C771" s="50">
        <v>2</v>
      </c>
      <c r="D771" s="53" t="s">
        <v>109</v>
      </c>
      <c r="E771" s="53" t="s">
        <v>110</v>
      </c>
      <c r="F771" s="132">
        <v>110000411108</v>
      </c>
      <c r="G771" s="133" t="s">
        <v>225</v>
      </c>
      <c r="H771" s="133">
        <v>45836</v>
      </c>
      <c r="I771" s="49">
        <v>24</v>
      </c>
      <c r="J771" s="49">
        <v>5.1909999999999998</v>
      </c>
      <c r="K771" s="49">
        <v>4396.1000000000004</v>
      </c>
      <c r="L771" s="49">
        <v>2.7349999999999999</v>
      </c>
      <c r="M771" s="49">
        <v>6.5670254999999997E-2</v>
      </c>
    </row>
    <row r="772" spans="1:13">
      <c r="A772" s="2" t="s">
        <v>128</v>
      </c>
      <c r="B772" s="2">
        <v>1710</v>
      </c>
      <c r="C772" s="50">
        <v>2</v>
      </c>
      <c r="D772" s="53" t="s">
        <v>109</v>
      </c>
      <c r="E772" s="53" t="s">
        <v>110</v>
      </c>
      <c r="F772" s="132">
        <v>110000411108</v>
      </c>
      <c r="G772" s="133" t="s">
        <v>225</v>
      </c>
      <c r="H772" s="133">
        <v>45837</v>
      </c>
      <c r="I772" s="49">
        <v>24</v>
      </c>
      <c r="J772" s="49">
        <v>5.9630000000000001</v>
      </c>
      <c r="K772" s="49">
        <v>5006.8999999999996</v>
      </c>
      <c r="L772" s="49">
        <v>1.2210000000000001</v>
      </c>
      <c r="M772" s="49">
        <v>7.3897184999999976E-2</v>
      </c>
    </row>
    <row r="773" spans="1:13">
      <c r="A773" s="2" t="s">
        <v>128</v>
      </c>
      <c r="B773" s="2">
        <v>1710</v>
      </c>
      <c r="C773" s="50">
        <v>2</v>
      </c>
      <c r="D773" s="53" t="s">
        <v>109</v>
      </c>
      <c r="E773" s="53" t="s">
        <v>110</v>
      </c>
      <c r="F773" s="132">
        <v>110000411108</v>
      </c>
      <c r="G773" s="133" t="s">
        <v>225</v>
      </c>
      <c r="H773" s="133">
        <v>45838</v>
      </c>
      <c r="I773" s="49">
        <v>24</v>
      </c>
      <c r="J773" s="49">
        <v>6.5410000000000004</v>
      </c>
      <c r="K773" s="49">
        <v>5006.2</v>
      </c>
      <c r="L773" s="49">
        <v>1.284</v>
      </c>
      <c r="M773" s="49">
        <v>3.0068904E-2</v>
      </c>
    </row>
    <row r="774" spans="1:13">
      <c r="A774" s="2" t="s">
        <v>128</v>
      </c>
      <c r="B774" s="2">
        <v>1710</v>
      </c>
      <c r="C774" s="50">
        <v>2</v>
      </c>
      <c r="D774" s="53" t="s">
        <v>109</v>
      </c>
      <c r="E774" s="53" t="s">
        <v>110</v>
      </c>
      <c r="F774" s="132">
        <v>110000411108</v>
      </c>
      <c r="G774" s="133" t="s">
        <v>225</v>
      </c>
      <c r="H774" s="133">
        <v>45839</v>
      </c>
      <c r="I774" s="49">
        <v>24</v>
      </c>
      <c r="J774" s="49">
        <v>6.39</v>
      </c>
      <c r="K774" s="49">
        <v>5086.8999999999996</v>
      </c>
      <c r="L774" s="49">
        <v>1.294</v>
      </c>
      <c r="M774" s="49">
        <v>1.9143971999999999E-2</v>
      </c>
    </row>
    <row r="775" spans="1:13">
      <c r="A775" s="2" t="s">
        <v>128</v>
      </c>
      <c r="B775" s="2">
        <v>1710</v>
      </c>
      <c r="C775" s="50">
        <v>2</v>
      </c>
      <c r="D775" s="53" t="s">
        <v>109</v>
      </c>
      <c r="E775" s="53" t="s">
        <v>110</v>
      </c>
      <c r="F775" s="132">
        <v>110000411108</v>
      </c>
      <c r="G775" s="133" t="s">
        <v>225</v>
      </c>
      <c r="H775" s="133">
        <v>45840</v>
      </c>
      <c r="I775" s="49">
        <v>24</v>
      </c>
      <c r="J775" s="49">
        <v>6.1340000000000003</v>
      </c>
      <c r="K775" s="49">
        <v>5137.3999999999996</v>
      </c>
      <c r="L775" s="49">
        <v>1.31</v>
      </c>
      <c r="M775" s="49">
        <v>1.8962137999999996E-2</v>
      </c>
    </row>
    <row r="776" spans="1:13">
      <c r="A776" s="2" t="s">
        <v>128</v>
      </c>
      <c r="B776" s="2">
        <v>1710</v>
      </c>
      <c r="C776" s="50">
        <v>2</v>
      </c>
      <c r="D776" s="53" t="s">
        <v>109</v>
      </c>
      <c r="E776" s="53" t="s">
        <v>110</v>
      </c>
      <c r="F776" s="132">
        <v>110000411108</v>
      </c>
      <c r="G776" s="133" t="s">
        <v>225</v>
      </c>
      <c r="H776" s="133">
        <v>45841</v>
      </c>
      <c r="I776" s="49">
        <v>24</v>
      </c>
      <c r="J776" s="49">
        <v>6.0140000000000002</v>
      </c>
      <c r="K776" s="49">
        <v>5092.3</v>
      </c>
      <c r="L776" s="49">
        <v>2.1160000000000001</v>
      </c>
      <c r="M776" s="49">
        <v>2.6520214E-2</v>
      </c>
    </row>
    <row r="777" spans="1:13">
      <c r="A777" s="2" t="s">
        <v>128</v>
      </c>
      <c r="B777" s="2">
        <v>1710</v>
      </c>
      <c r="C777" s="50">
        <v>2</v>
      </c>
      <c r="D777" s="53" t="s">
        <v>109</v>
      </c>
      <c r="E777" s="53" t="s">
        <v>110</v>
      </c>
      <c r="F777" s="132">
        <v>110000411108</v>
      </c>
      <c r="G777" s="133" t="s">
        <v>225</v>
      </c>
      <c r="H777" s="133">
        <v>45842</v>
      </c>
      <c r="I777" s="49">
        <v>10.75</v>
      </c>
      <c r="J777" s="49">
        <v>2.4159999999999999</v>
      </c>
      <c r="K777" s="49">
        <v>2037.65</v>
      </c>
      <c r="L777" s="49">
        <v>1.25</v>
      </c>
      <c r="M777" s="49">
        <v>1.2384076000000003E-2</v>
      </c>
    </row>
    <row r="778" spans="1:13">
      <c r="A778" s="2" t="s">
        <v>128</v>
      </c>
      <c r="B778" s="2">
        <v>1710</v>
      </c>
      <c r="C778" s="50">
        <v>2</v>
      </c>
      <c r="D778" s="53" t="s">
        <v>109</v>
      </c>
      <c r="E778" s="53" t="s">
        <v>110</v>
      </c>
      <c r="F778" s="132">
        <v>110000411108</v>
      </c>
      <c r="G778" s="133" t="s">
        <v>225</v>
      </c>
      <c r="H778" s="133">
        <v>45843</v>
      </c>
      <c r="I778" s="49">
        <v>0</v>
      </c>
      <c r="M778" s="49">
        <v>0</v>
      </c>
    </row>
    <row r="779" spans="1:13">
      <c r="A779" s="2" t="s">
        <v>128</v>
      </c>
      <c r="B779" s="2">
        <v>1710</v>
      </c>
      <c r="C779" s="50">
        <v>2</v>
      </c>
      <c r="D779" s="53" t="s">
        <v>109</v>
      </c>
      <c r="E779" s="53" t="s">
        <v>110</v>
      </c>
      <c r="F779" s="132">
        <v>110000411108</v>
      </c>
      <c r="G779" s="133" t="s">
        <v>225</v>
      </c>
      <c r="H779" s="133">
        <v>45844</v>
      </c>
      <c r="I779" s="49">
        <v>0</v>
      </c>
      <c r="M779" s="49">
        <v>0</v>
      </c>
    </row>
    <row r="780" spans="1:13">
      <c r="A780" s="2" t="s">
        <v>128</v>
      </c>
      <c r="B780" s="2">
        <v>1710</v>
      </c>
      <c r="C780" s="50">
        <v>2</v>
      </c>
      <c r="D780" s="53" t="s">
        <v>109</v>
      </c>
      <c r="E780" s="53" t="s">
        <v>110</v>
      </c>
      <c r="F780" s="132">
        <v>110000411108</v>
      </c>
      <c r="G780" s="133" t="s">
        <v>225</v>
      </c>
      <c r="H780" s="133">
        <v>45845</v>
      </c>
      <c r="I780" s="49">
        <v>0</v>
      </c>
      <c r="M780" s="49">
        <v>0</v>
      </c>
    </row>
    <row r="781" spans="1:13">
      <c r="A781" s="2" t="s">
        <v>128</v>
      </c>
      <c r="B781" s="2">
        <v>1710</v>
      </c>
      <c r="C781" s="50">
        <v>2</v>
      </c>
      <c r="D781" s="53" t="s">
        <v>109</v>
      </c>
      <c r="E781" s="53" t="s">
        <v>110</v>
      </c>
      <c r="F781" s="132">
        <v>110000411108</v>
      </c>
      <c r="G781" s="133" t="s">
        <v>225</v>
      </c>
      <c r="H781" s="133">
        <v>45846</v>
      </c>
      <c r="I781" s="49">
        <v>0</v>
      </c>
      <c r="M781" s="49">
        <v>0</v>
      </c>
    </row>
    <row r="782" spans="1:13">
      <c r="A782" s="2" t="s">
        <v>128</v>
      </c>
      <c r="B782" s="2">
        <v>1710</v>
      </c>
      <c r="C782" s="50">
        <v>2</v>
      </c>
      <c r="D782" s="53" t="s">
        <v>109</v>
      </c>
      <c r="E782" s="53" t="s">
        <v>110</v>
      </c>
      <c r="F782" s="132">
        <v>110000411108</v>
      </c>
      <c r="G782" s="133" t="s">
        <v>225</v>
      </c>
      <c r="H782" s="133">
        <v>45847</v>
      </c>
      <c r="I782" s="49">
        <v>0</v>
      </c>
      <c r="M782" s="49">
        <v>0</v>
      </c>
    </row>
    <row r="783" spans="1:13">
      <c r="A783" s="2" t="s">
        <v>128</v>
      </c>
      <c r="B783" s="2">
        <v>1710</v>
      </c>
      <c r="C783" s="50">
        <v>2</v>
      </c>
      <c r="D783" s="53" t="s">
        <v>109</v>
      </c>
      <c r="E783" s="53" t="s">
        <v>110</v>
      </c>
      <c r="F783" s="132">
        <v>110000411108</v>
      </c>
      <c r="G783" s="133" t="s">
        <v>225</v>
      </c>
      <c r="H783" s="133">
        <v>45848</v>
      </c>
      <c r="I783" s="49">
        <v>0</v>
      </c>
      <c r="M783" s="49">
        <v>0</v>
      </c>
    </row>
    <row r="784" spans="1:13">
      <c r="A784" s="2" t="s">
        <v>128</v>
      </c>
      <c r="B784" s="2">
        <v>1710</v>
      </c>
      <c r="C784" s="50">
        <v>2</v>
      </c>
      <c r="D784" s="53" t="s">
        <v>109</v>
      </c>
      <c r="E784" s="53" t="s">
        <v>110</v>
      </c>
      <c r="F784" s="132">
        <v>110000411108</v>
      </c>
      <c r="G784" s="133" t="s">
        <v>225</v>
      </c>
      <c r="H784" s="133">
        <v>45849</v>
      </c>
      <c r="I784" s="49">
        <v>0</v>
      </c>
      <c r="M784" s="49">
        <v>0</v>
      </c>
    </row>
    <row r="785" spans="1:13">
      <c r="A785" s="2" t="s">
        <v>128</v>
      </c>
      <c r="B785" s="2">
        <v>1710</v>
      </c>
      <c r="C785" s="50">
        <v>2</v>
      </c>
      <c r="D785" s="53" t="s">
        <v>109</v>
      </c>
      <c r="E785" s="53" t="s">
        <v>110</v>
      </c>
      <c r="F785" s="132">
        <v>110000411108</v>
      </c>
      <c r="G785" s="133" t="s">
        <v>225</v>
      </c>
      <c r="H785" s="133">
        <v>45850</v>
      </c>
      <c r="I785" s="49">
        <v>0</v>
      </c>
      <c r="M785" s="49">
        <v>0</v>
      </c>
    </row>
    <row r="786" spans="1:13">
      <c r="A786" s="2" t="s">
        <v>128</v>
      </c>
      <c r="B786" s="2">
        <v>1710</v>
      </c>
      <c r="C786" s="50">
        <v>2</v>
      </c>
      <c r="D786" s="53" t="s">
        <v>109</v>
      </c>
      <c r="E786" s="53" t="s">
        <v>110</v>
      </c>
      <c r="F786" s="132">
        <v>110000411108</v>
      </c>
      <c r="G786" s="133" t="s">
        <v>225</v>
      </c>
      <c r="H786" s="133">
        <v>45851</v>
      </c>
      <c r="I786" s="49">
        <v>0</v>
      </c>
      <c r="M786" s="49">
        <v>0</v>
      </c>
    </row>
    <row r="787" spans="1:13">
      <c r="A787" s="2" t="s">
        <v>128</v>
      </c>
      <c r="B787" s="2">
        <v>1710</v>
      </c>
      <c r="C787" s="50">
        <v>2</v>
      </c>
      <c r="D787" s="53" t="s">
        <v>109</v>
      </c>
      <c r="E787" s="53" t="s">
        <v>110</v>
      </c>
      <c r="F787" s="132">
        <v>110000411108</v>
      </c>
      <c r="G787" s="133" t="s">
        <v>225</v>
      </c>
      <c r="H787" s="133">
        <v>45852</v>
      </c>
      <c r="I787" s="49">
        <v>0</v>
      </c>
      <c r="M787" s="49">
        <v>0</v>
      </c>
    </row>
    <row r="788" spans="1:13">
      <c r="A788" s="2" t="s">
        <v>128</v>
      </c>
      <c r="B788" s="2">
        <v>1710</v>
      </c>
      <c r="C788" s="50">
        <v>2</v>
      </c>
      <c r="D788" s="53" t="s">
        <v>109</v>
      </c>
      <c r="E788" s="53" t="s">
        <v>110</v>
      </c>
      <c r="F788" s="132">
        <v>110000411108</v>
      </c>
      <c r="G788" s="133" t="s">
        <v>225</v>
      </c>
      <c r="H788" s="133">
        <v>45853</v>
      </c>
      <c r="I788" s="49">
        <v>0</v>
      </c>
      <c r="M788" s="49">
        <v>0</v>
      </c>
    </row>
    <row r="789" spans="1:13">
      <c r="A789" s="2" t="s">
        <v>128</v>
      </c>
      <c r="B789" s="2">
        <v>1710</v>
      </c>
      <c r="C789" s="50">
        <v>2</v>
      </c>
      <c r="D789" s="53" t="s">
        <v>109</v>
      </c>
      <c r="E789" s="53" t="s">
        <v>110</v>
      </c>
      <c r="F789" s="132">
        <v>110000411108</v>
      </c>
      <c r="G789" s="133" t="s">
        <v>225</v>
      </c>
      <c r="H789" s="133">
        <v>45854</v>
      </c>
      <c r="I789" s="49">
        <v>0</v>
      </c>
      <c r="M789" s="49">
        <v>0</v>
      </c>
    </row>
    <row r="790" spans="1:13">
      <c r="A790" s="2" t="s">
        <v>128</v>
      </c>
      <c r="B790" s="2">
        <v>1710</v>
      </c>
      <c r="C790" s="50">
        <v>2</v>
      </c>
      <c r="D790" s="53" t="s">
        <v>109</v>
      </c>
      <c r="E790" s="53" t="s">
        <v>110</v>
      </c>
      <c r="F790" s="132">
        <v>110000411108</v>
      </c>
      <c r="G790" s="133" t="s">
        <v>225</v>
      </c>
      <c r="H790" s="133">
        <v>45855</v>
      </c>
      <c r="I790" s="49">
        <v>0</v>
      </c>
      <c r="M790" s="49">
        <v>0</v>
      </c>
    </row>
    <row r="791" spans="1:13">
      <c r="A791" s="2" t="s">
        <v>128</v>
      </c>
      <c r="B791" s="2">
        <v>1710</v>
      </c>
      <c r="C791" s="50">
        <v>2</v>
      </c>
      <c r="D791" s="53" t="s">
        <v>109</v>
      </c>
      <c r="E791" s="53" t="s">
        <v>110</v>
      </c>
      <c r="F791" s="132">
        <v>110000411108</v>
      </c>
      <c r="G791" s="133" t="s">
        <v>225</v>
      </c>
      <c r="H791" s="133">
        <v>45856</v>
      </c>
      <c r="I791" s="49">
        <v>0</v>
      </c>
      <c r="M791" s="49">
        <v>0</v>
      </c>
    </row>
    <row r="792" spans="1:13">
      <c r="A792" s="2" t="s">
        <v>128</v>
      </c>
      <c r="B792" s="2">
        <v>1710</v>
      </c>
      <c r="C792" s="50">
        <v>2</v>
      </c>
      <c r="D792" s="53" t="s">
        <v>109</v>
      </c>
      <c r="E792" s="53" t="s">
        <v>110</v>
      </c>
      <c r="F792" s="132">
        <v>110000411108</v>
      </c>
      <c r="G792" s="133" t="s">
        <v>225</v>
      </c>
      <c r="H792" s="133">
        <v>45857</v>
      </c>
      <c r="I792" s="49">
        <v>0</v>
      </c>
      <c r="M792" s="49">
        <v>0</v>
      </c>
    </row>
    <row r="793" spans="1:13">
      <c r="A793" s="2" t="s">
        <v>128</v>
      </c>
      <c r="B793" s="2">
        <v>1710</v>
      </c>
      <c r="C793" s="50">
        <v>2</v>
      </c>
      <c r="D793" s="53" t="s">
        <v>109</v>
      </c>
      <c r="E793" s="53" t="s">
        <v>110</v>
      </c>
      <c r="F793" s="132">
        <v>110000411108</v>
      </c>
      <c r="G793" s="133" t="s">
        <v>225</v>
      </c>
      <c r="H793" s="133">
        <v>45858</v>
      </c>
      <c r="I793" s="49">
        <v>0</v>
      </c>
      <c r="M793" s="49">
        <v>0</v>
      </c>
    </row>
    <row r="794" spans="1:13">
      <c r="A794" s="2" t="s">
        <v>128</v>
      </c>
      <c r="B794" s="2">
        <v>1710</v>
      </c>
      <c r="C794" s="50">
        <v>2</v>
      </c>
      <c r="D794" s="53" t="s">
        <v>109</v>
      </c>
      <c r="E794" s="53" t="s">
        <v>110</v>
      </c>
      <c r="F794" s="132">
        <v>110000411108</v>
      </c>
      <c r="G794" s="133" t="s">
        <v>225</v>
      </c>
      <c r="H794" s="133">
        <v>45859</v>
      </c>
      <c r="I794" s="49">
        <v>0</v>
      </c>
      <c r="M794" s="49">
        <v>0</v>
      </c>
    </row>
    <row r="795" spans="1:13">
      <c r="A795" s="2" t="s">
        <v>128</v>
      </c>
      <c r="B795" s="2">
        <v>1710</v>
      </c>
      <c r="C795" s="50">
        <v>2</v>
      </c>
      <c r="D795" s="53" t="s">
        <v>109</v>
      </c>
      <c r="E795" s="53" t="s">
        <v>110</v>
      </c>
      <c r="F795" s="132">
        <v>110000411108</v>
      </c>
      <c r="G795" s="133" t="s">
        <v>225</v>
      </c>
      <c r="H795" s="133">
        <v>45860</v>
      </c>
      <c r="I795" s="49">
        <v>0</v>
      </c>
      <c r="M795" s="49">
        <v>0</v>
      </c>
    </row>
    <row r="796" spans="1:13">
      <c r="A796" s="2" t="s">
        <v>128</v>
      </c>
      <c r="B796" s="2">
        <v>1710</v>
      </c>
      <c r="C796" s="50">
        <v>2</v>
      </c>
      <c r="D796" s="53" t="s">
        <v>109</v>
      </c>
      <c r="E796" s="53" t="s">
        <v>110</v>
      </c>
      <c r="F796" s="132">
        <v>110000411108</v>
      </c>
      <c r="G796" s="133" t="s">
        <v>225</v>
      </c>
      <c r="H796" s="133">
        <v>45861</v>
      </c>
      <c r="I796" s="49">
        <v>0</v>
      </c>
      <c r="M796" s="49">
        <v>0</v>
      </c>
    </row>
    <row r="797" spans="1:13">
      <c r="A797" s="2" t="s">
        <v>128</v>
      </c>
      <c r="B797" s="2">
        <v>1710</v>
      </c>
      <c r="C797" s="50">
        <v>2</v>
      </c>
      <c r="D797" s="53" t="s">
        <v>109</v>
      </c>
      <c r="E797" s="53" t="s">
        <v>110</v>
      </c>
      <c r="F797" s="132">
        <v>110000411108</v>
      </c>
      <c r="G797" s="133" t="s">
        <v>225</v>
      </c>
      <c r="H797" s="133">
        <v>45862</v>
      </c>
      <c r="I797" s="49">
        <v>0</v>
      </c>
      <c r="M797" s="49">
        <v>0</v>
      </c>
    </row>
    <row r="798" spans="1:13">
      <c r="A798" s="2" t="s">
        <v>128</v>
      </c>
      <c r="B798" s="2">
        <v>1710</v>
      </c>
      <c r="C798" s="50">
        <v>2</v>
      </c>
      <c r="D798" s="53" t="s">
        <v>109</v>
      </c>
      <c r="E798" s="53" t="s">
        <v>110</v>
      </c>
      <c r="F798" s="132">
        <v>110000411108</v>
      </c>
      <c r="G798" s="133" t="s">
        <v>225</v>
      </c>
      <c r="H798" s="133">
        <v>45863</v>
      </c>
      <c r="I798" s="49">
        <v>0</v>
      </c>
      <c r="M798" s="49">
        <v>0</v>
      </c>
    </row>
    <row r="799" spans="1:13">
      <c r="A799" s="2" t="s">
        <v>128</v>
      </c>
      <c r="B799" s="2">
        <v>1710</v>
      </c>
      <c r="C799" s="50">
        <v>2</v>
      </c>
      <c r="D799" s="53" t="s">
        <v>109</v>
      </c>
      <c r="E799" s="53" t="s">
        <v>110</v>
      </c>
      <c r="F799" s="132">
        <v>110000411108</v>
      </c>
      <c r="G799" s="133" t="s">
        <v>225</v>
      </c>
      <c r="H799" s="133">
        <v>45864</v>
      </c>
      <c r="I799" s="49">
        <v>0</v>
      </c>
      <c r="M799" s="49">
        <v>0</v>
      </c>
    </row>
    <row r="800" spans="1:13">
      <c r="A800" s="2" t="s">
        <v>128</v>
      </c>
      <c r="B800" s="2">
        <v>1710</v>
      </c>
      <c r="C800" s="50">
        <v>2</v>
      </c>
      <c r="D800" s="53" t="s">
        <v>109</v>
      </c>
      <c r="E800" s="53" t="s">
        <v>110</v>
      </c>
      <c r="F800" s="132">
        <v>110000411108</v>
      </c>
      <c r="G800" s="133" t="s">
        <v>225</v>
      </c>
      <c r="H800" s="133">
        <v>45865</v>
      </c>
      <c r="I800" s="49">
        <v>0</v>
      </c>
      <c r="M800" s="49">
        <v>0</v>
      </c>
    </row>
    <row r="801" spans="1:13">
      <c r="A801" s="2" t="s">
        <v>128</v>
      </c>
      <c r="B801" s="2">
        <v>1710</v>
      </c>
      <c r="C801" s="50">
        <v>2</v>
      </c>
      <c r="D801" s="53" t="s">
        <v>109</v>
      </c>
      <c r="E801" s="53" t="s">
        <v>110</v>
      </c>
      <c r="F801" s="132">
        <v>110000411108</v>
      </c>
      <c r="G801" s="133" t="s">
        <v>225</v>
      </c>
      <c r="H801" s="133">
        <v>45866</v>
      </c>
      <c r="I801" s="49">
        <v>0</v>
      </c>
      <c r="M801" s="49">
        <v>0</v>
      </c>
    </row>
    <row r="802" spans="1:13">
      <c r="A802" s="2" t="s">
        <v>128</v>
      </c>
      <c r="B802" s="2">
        <v>1710</v>
      </c>
      <c r="C802" s="50">
        <v>2</v>
      </c>
      <c r="D802" s="53" t="s">
        <v>109</v>
      </c>
      <c r="E802" s="53" t="s">
        <v>110</v>
      </c>
      <c r="F802" s="132">
        <v>110000411108</v>
      </c>
      <c r="G802" s="133" t="s">
        <v>225</v>
      </c>
      <c r="H802" s="133">
        <v>45867</v>
      </c>
      <c r="I802" s="49">
        <v>0</v>
      </c>
      <c r="M802" s="49">
        <v>0</v>
      </c>
    </row>
    <row r="803" spans="1:13">
      <c r="A803" s="2" t="s">
        <v>128</v>
      </c>
      <c r="B803" s="2">
        <v>1710</v>
      </c>
      <c r="C803" s="50">
        <v>2</v>
      </c>
      <c r="D803" s="53" t="s">
        <v>109</v>
      </c>
      <c r="E803" s="53" t="s">
        <v>110</v>
      </c>
      <c r="F803" s="132">
        <v>110000411108</v>
      </c>
      <c r="G803" s="133" t="s">
        <v>225</v>
      </c>
      <c r="H803" s="133">
        <v>45868</v>
      </c>
      <c r="I803" s="49">
        <v>0</v>
      </c>
      <c r="M803" s="49">
        <v>0</v>
      </c>
    </row>
    <row r="804" spans="1:13">
      <c r="A804" s="2" t="s">
        <v>128</v>
      </c>
      <c r="B804" s="2">
        <v>1710</v>
      </c>
      <c r="C804" s="50">
        <v>2</v>
      </c>
      <c r="D804" s="53" t="s">
        <v>109</v>
      </c>
      <c r="E804" s="53" t="s">
        <v>110</v>
      </c>
      <c r="F804" s="132">
        <v>110000411108</v>
      </c>
      <c r="G804" s="133" t="s">
        <v>225</v>
      </c>
      <c r="H804" s="133">
        <v>45869</v>
      </c>
      <c r="I804" s="49">
        <v>0</v>
      </c>
      <c r="M804" s="49">
        <v>0</v>
      </c>
    </row>
    <row r="805" spans="1:13">
      <c r="A805" s="2" t="s">
        <v>128</v>
      </c>
      <c r="B805" s="2">
        <v>1710</v>
      </c>
      <c r="C805" s="50">
        <v>2</v>
      </c>
      <c r="D805" s="53" t="s">
        <v>109</v>
      </c>
      <c r="E805" s="53" t="s">
        <v>110</v>
      </c>
      <c r="F805" s="132">
        <v>110000411108</v>
      </c>
      <c r="G805" s="133" t="s">
        <v>225</v>
      </c>
      <c r="H805" s="133">
        <v>45870</v>
      </c>
      <c r="I805" s="49">
        <v>0</v>
      </c>
      <c r="M805" s="49">
        <v>0</v>
      </c>
    </row>
    <row r="806" spans="1:13">
      <c r="A806" s="2" t="s">
        <v>128</v>
      </c>
      <c r="B806" s="2">
        <v>1710</v>
      </c>
      <c r="C806" s="50">
        <v>2</v>
      </c>
      <c r="D806" s="53" t="s">
        <v>109</v>
      </c>
      <c r="E806" s="53" t="s">
        <v>110</v>
      </c>
      <c r="F806" s="132">
        <v>110000411108</v>
      </c>
      <c r="G806" s="133" t="s">
        <v>225</v>
      </c>
      <c r="H806" s="133">
        <v>45871</v>
      </c>
      <c r="I806" s="49">
        <v>0</v>
      </c>
      <c r="M806" s="49">
        <v>0</v>
      </c>
    </row>
    <row r="807" spans="1:13">
      <c r="A807" s="2" t="s">
        <v>128</v>
      </c>
      <c r="B807" s="2">
        <v>1710</v>
      </c>
      <c r="C807" s="50">
        <v>2</v>
      </c>
      <c r="D807" s="53" t="s">
        <v>109</v>
      </c>
      <c r="E807" s="53" t="s">
        <v>110</v>
      </c>
      <c r="F807" s="132">
        <v>110000411108</v>
      </c>
      <c r="G807" s="133" t="s">
        <v>225</v>
      </c>
      <c r="H807" s="133">
        <v>45872</v>
      </c>
      <c r="I807" s="49">
        <v>0</v>
      </c>
      <c r="M807" s="49">
        <v>0</v>
      </c>
    </row>
    <row r="808" spans="1:13">
      <c r="A808" s="2" t="s">
        <v>128</v>
      </c>
      <c r="B808" s="2">
        <v>1710</v>
      </c>
      <c r="C808" s="50">
        <v>2</v>
      </c>
      <c r="D808" s="53" t="s">
        <v>109</v>
      </c>
      <c r="E808" s="53" t="s">
        <v>110</v>
      </c>
      <c r="F808" s="132">
        <v>110000411108</v>
      </c>
      <c r="G808" s="133" t="s">
        <v>225</v>
      </c>
      <c r="H808" s="133">
        <v>45873</v>
      </c>
      <c r="I808" s="49">
        <v>2.1800000000000002</v>
      </c>
      <c r="J808" s="49">
        <v>0</v>
      </c>
      <c r="K808" s="49">
        <v>29.564</v>
      </c>
      <c r="L808" s="49">
        <v>2E-3</v>
      </c>
      <c r="M808" s="49">
        <v>0</v>
      </c>
    </row>
    <row r="809" spans="1:13">
      <c r="A809" s="2" t="s">
        <v>128</v>
      </c>
      <c r="B809" s="2">
        <v>1710</v>
      </c>
      <c r="C809" s="50">
        <v>2</v>
      </c>
      <c r="D809" s="53" t="s">
        <v>109</v>
      </c>
      <c r="E809" s="53" t="s">
        <v>110</v>
      </c>
      <c r="F809" s="132">
        <v>110000411108</v>
      </c>
      <c r="G809" s="133" t="s">
        <v>225</v>
      </c>
      <c r="H809" s="133">
        <v>45874</v>
      </c>
      <c r="I809" s="49">
        <v>8.8699999999999992</v>
      </c>
      <c r="J809" s="49">
        <v>0.104</v>
      </c>
      <c r="K809" s="49">
        <v>241.54300000000001</v>
      </c>
      <c r="L809" s="49">
        <v>0.121</v>
      </c>
      <c r="M809" s="49">
        <v>1.8301410000000001E-4</v>
      </c>
    </row>
    <row r="810" spans="1:13">
      <c r="A810" s="2" t="s">
        <v>128</v>
      </c>
      <c r="B810" s="2">
        <v>1710</v>
      </c>
      <c r="C810" s="50">
        <v>2</v>
      </c>
      <c r="D810" s="53" t="s">
        <v>109</v>
      </c>
      <c r="E810" s="53" t="s">
        <v>110</v>
      </c>
      <c r="F810" s="132">
        <v>110000411108</v>
      </c>
      <c r="G810" s="133" t="s">
        <v>225</v>
      </c>
      <c r="H810" s="133">
        <v>45875</v>
      </c>
      <c r="I810" s="49">
        <v>24</v>
      </c>
      <c r="J810" s="49">
        <v>3.0169999999999999</v>
      </c>
      <c r="K810" s="49">
        <v>2738.1</v>
      </c>
      <c r="L810" s="49">
        <v>2.7069999999999999</v>
      </c>
      <c r="M810" s="49">
        <v>1.3308272899999999E-2</v>
      </c>
    </row>
    <row r="811" spans="1:13">
      <c r="A811" s="2" t="s">
        <v>128</v>
      </c>
      <c r="B811" s="2">
        <v>1710</v>
      </c>
      <c r="C811" s="50">
        <v>2</v>
      </c>
      <c r="D811" s="53" t="s">
        <v>109</v>
      </c>
      <c r="E811" s="53" t="s">
        <v>110</v>
      </c>
      <c r="F811" s="132">
        <v>110000411108</v>
      </c>
      <c r="G811" s="133" t="s">
        <v>225</v>
      </c>
      <c r="H811" s="133">
        <v>45876</v>
      </c>
      <c r="I811" s="49">
        <v>24</v>
      </c>
      <c r="J811" s="49">
        <v>6.1879999999999997</v>
      </c>
      <c r="K811" s="49">
        <v>5411</v>
      </c>
      <c r="L811" s="49">
        <v>1.514</v>
      </c>
      <c r="M811" s="49">
        <v>2.9814554E-2</v>
      </c>
    </row>
    <row r="812" spans="1:13">
      <c r="A812" s="2" t="s">
        <v>128</v>
      </c>
      <c r="B812" s="2">
        <v>1710</v>
      </c>
      <c r="C812" s="50">
        <v>2</v>
      </c>
      <c r="D812" s="53" t="s">
        <v>109</v>
      </c>
      <c r="E812" s="53" t="s">
        <v>110</v>
      </c>
      <c r="F812" s="132">
        <v>110000411108</v>
      </c>
      <c r="G812" s="133" t="s">
        <v>225</v>
      </c>
      <c r="H812" s="133">
        <v>45877</v>
      </c>
      <c r="I812" s="49">
        <v>24</v>
      </c>
      <c r="J812" s="49">
        <v>6.1139999999999999</v>
      </c>
      <c r="K812" s="49">
        <v>5361.8</v>
      </c>
      <c r="L812" s="49">
        <v>1.389</v>
      </c>
      <c r="M812" s="49">
        <v>4.1920343999999998E-2</v>
      </c>
    </row>
    <row r="813" spans="1:13">
      <c r="A813" s="2" t="s">
        <v>128</v>
      </c>
      <c r="B813" s="2">
        <v>1710</v>
      </c>
      <c r="C813" s="50">
        <v>2</v>
      </c>
      <c r="D813" s="53" t="s">
        <v>109</v>
      </c>
      <c r="E813" s="53" t="s">
        <v>110</v>
      </c>
      <c r="F813" s="132">
        <v>110000411108</v>
      </c>
      <c r="G813" s="133" t="s">
        <v>225</v>
      </c>
      <c r="H813" s="133">
        <v>45878</v>
      </c>
      <c r="I813" s="49">
        <v>24</v>
      </c>
      <c r="J813" s="49">
        <v>4.0410000000000004</v>
      </c>
      <c r="K813" s="49">
        <v>3553.6</v>
      </c>
      <c r="L813" s="49">
        <v>0.87</v>
      </c>
      <c r="M813" s="49">
        <v>1.1388256100000001E-2</v>
      </c>
    </row>
    <row r="814" spans="1:13">
      <c r="A814" s="2" t="s">
        <v>128</v>
      </c>
      <c r="B814" s="2">
        <v>1710</v>
      </c>
      <c r="C814" s="50">
        <v>2</v>
      </c>
      <c r="D814" s="53" t="s">
        <v>109</v>
      </c>
      <c r="E814" s="53" t="s">
        <v>110</v>
      </c>
      <c r="F814" s="132">
        <v>110000411108</v>
      </c>
      <c r="G814" s="133" t="s">
        <v>225</v>
      </c>
      <c r="H814" s="133">
        <v>45879</v>
      </c>
      <c r="I814" s="49">
        <v>6.88</v>
      </c>
      <c r="J814" s="49">
        <v>0.99299999999999999</v>
      </c>
      <c r="K814" s="49">
        <v>850.524</v>
      </c>
      <c r="L814" s="49">
        <v>0.218</v>
      </c>
      <c r="M814" s="49">
        <v>4.1169479999999999E-4</v>
      </c>
    </row>
    <row r="815" spans="1:13">
      <c r="A815" s="2" t="s">
        <v>128</v>
      </c>
      <c r="B815" s="2">
        <v>1710</v>
      </c>
      <c r="C815" s="50">
        <v>2</v>
      </c>
      <c r="D815" s="53" t="s">
        <v>109</v>
      </c>
      <c r="E815" s="53" t="s">
        <v>110</v>
      </c>
      <c r="F815" s="132">
        <v>110000411108</v>
      </c>
      <c r="G815" s="133" t="s">
        <v>225</v>
      </c>
      <c r="H815" s="133">
        <v>45880</v>
      </c>
      <c r="I815" s="49">
        <v>0</v>
      </c>
      <c r="M815" s="49">
        <v>0</v>
      </c>
    </row>
    <row r="816" spans="1:13">
      <c r="A816" s="2" t="s">
        <v>128</v>
      </c>
      <c r="B816" s="2">
        <v>1710</v>
      </c>
      <c r="C816" s="50">
        <v>2</v>
      </c>
      <c r="D816" s="53" t="s">
        <v>109</v>
      </c>
      <c r="E816" s="53" t="s">
        <v>110</v>
      </c>
      <c r="F816" s="132">
        <v>110000411108</v>
      </c>
      <c r="G816" s="133" t="s">
        <v>225</v>
      </c>
      <c r="H816" s="133">
        <v>45881</v>
      </c>
      <c r="I816" s="49">
        <v>0</v>
      </c>
      <c r="M816" s="49">
        <v>0</v>
      </c>
    </row>
    <row r="817" spans="1:13">
      <c r="A817" s="2" t="s">
        <v>128</v>
      </c>
      <c r="B817" s="2">
        <v>1710</v>
      </c>
      <c r="C817" s="50">
        <v>2</v>
      </c>
      <c r="D817" s="53" t="s">
        <v>109</v>
      </c>
      <c r="E817" s="53" t="s">
        <v>110</v>
      </c>
      <c r="F817" s="132">
        <v>110000411108</v>
      </c>
      <c r="G817" s="133" t="s">
        <v>225</v>
      </c>
      <c r="H817" s="133">
        <v>45882</v>
      </c>
      <c r="I817" s="49">
        <v>0</v>
      </c>
      <c r="M817" s="49">
        <v>0</v>
      </c>
    </row>
    <row r="818" spans="1:13">
      <c r="A818" s="2" t="s">
        <v>128</v>
      </c>
      <c r="B818" s="2">
        <v>1710</v>
      </c>
      <c r="C818" s="50">
        <v>2</v>
      </c>
      <c r="D818" s="53" t="s">
        <v>109</v>
      </c>
      <c r="E818" s="53" t="s">
        <v>110</v>
      </c>
      <c r="F818" s="132">
        <v>110000411108</v>
      </c>
      <c r="G818" s="133" t="s">
        <v>225</v>
      </c>
      <c r="H818" s="133">
        <v>45883</v>
      </c>
      <c r="I818" s="49">
        <v>0</v>
      </c>
      <c r="M818" s="49">
        <v>0</v>
      </c>
    </row>
    <row r="819" spans="1:13">
      <c r="A819" s="2" t="s">
        <v>128</v>
      </c>
      <c r="B819" s="2">
        <v>1710</v>
      </c>
      <c r="C819" s="50">
        <v>2</v>
      </c>
      <c r="D819" s="53" t="s">
        <v>109</v>
      </c>
      <c r="E819" s="53" t="s">
        <v>110</v>
      </c>
      <c r="F819" s="132">
        <v>110000411108</v>
      </c>
      <c r="G819" s="133" t="s">
        <v>225</v>
      </c>
      <c r="H819" s="133">
        <v>45884</v>
      </c>
      <c r="I819" s="49">
        <v>0</v>
      </c>
      <c r="M819" s="49">
        <v>0</v>
      </c>
    </row>
    <row r="820" spans="1:13">
      <c r="A820" s="2" t="s">
        <v>128</v>
      </c>
      <c r="B820" s="2">
        <v>1710</v>
      </c>
      <c r="C820" s="50">
        <v>2</v>
      </c>
      <c r="D820" s="53" t="s">
        <v>109</v>
      </c>
      <c r="E820" s="53" t="s">
        <v>110</v>
      </c>
      <c r="F820" s="132">
        <v>110000411108</v>
      </c>
      <c r="G820" s="133" t="s">
        <v>225</v>
      </c>
      <c r="H820" s="133">
        <v>45885</v>
      </c>
      <c r="I820" s="49">
        <v>0</v>
      </c>
      <c r="M820" s="49">
        <v>0</v>
      </c>
    </row>
    <row r="821" spans="1:13">
      <c r="A821" s="2" t="s">
        <v>128</v>
      </c>
      <c r="B821" s="2">
        <v>1710</v>
      </c>
      <c r="C821" s="50">
        <v>2</v>
      </c>
      <c r="D821" s="53" t="s">
        <v>109</v>
      </c>
      <c r="E821" s="53" t="s">
        <v>110</v>
      </c>
      <c r="F821" s="132">
        <v>110000411108</v>
      </c>
      <c r="G821" s="133" t="s">
        <v>225</v>
      </c>
      <c r="H821" s="133">
        <v>45886</v>
      </c>
      <c r="I821" s="49">
        <v>0</v>
      </c>
      <c r="M821" s="49">
        <v>0</v>
      </c>
    </row>
    <row r="822" spans="1:13">
      <c r="A822" s="2" t="s">
        <v>128</v>
      </c>
      <c r="B822" s="2">
        <v>1710</v>
      </c>
      <c r="C822" s="50">
        <v>2</v>
      </c>
      <c r="D822" s="53" t="s">
        <v>109</v>
      </c>
      <c r="E822" s="53" t="s">
        <v>110</v>
      </c>
      <c r="F822" s="132">
        <v>110000411108</v>
      </c>
      <c r="G822" s="133" t="s">
        <v>225</v>
      </c>
      <c r="H822" s="133">
        <v>45887</v>
      </c>
      <c r="I822" s="49">
        <v>10.76</v>
      </c>
      <c r="J822" s="49">
        <v>2E-3</v>
      </c>
      <c r="K822" s="49">
        <v>225.167</v>
      </c>
      <c r="L822" s="49">
        <v>8.8999999999999996E-2</v>
      </c>
      <c r="M822" s="49">
        <v>3.368655E-4</v>
      </c>
    </row>
    <row r="823" spans="1:13">
      <c r="A823" s="2" t="s">
        <v>128</v>
      </c>
      <c r="B823" s="2">
        <v>1710</v>
      </c>
      <c r="C823" s="50">
        <v>2</v>
      </c>
      <c r="D823" s="53" t="s">
        <v>109</v>
      </c>
      <c r="E823" s="53" t="s">
        <v>110</v>
      </c>
      <c r="F823" s="132">
        <v>110000411108</v>
      </c>
      <c r="G823" s="133" t="s">
        <v>225</v>
      </c>
      <c r="H823" s="133">
        <v>45888</v>
      </c>
      <c r="I823" s="49">
        <v>24</v>
      </c>
      <c r="J823" s="49">
        <v>4.891</v>
      </c>
      <c r="K823" s="49">
        <v>3671.7</v>
      </c>
      <c r="L823" s="49">
        <v>2.52</v>
      </c>
      <c r="M823" s="49">
        <v>2.0015376999999997E-2</v>
      </c>
    </row>
    <row r="824" spans="1:13">
      <c r="A824" s="2" t="s">
        <v>128</v>
      </c>
      <c r="B824" s="2">
        <v>1710</v>
      </c>
      <c r="C824" s="50">
        <v>2</v>
      </c>
      <c r="D824" s="53" t="s">
        <v>109</v>
      </c>
      <c r="E824" s="53" t="s">
        <v>110</v>
      </c>
      <c r="F824" s="132">
        <v>110000411108</v>
      </c>
      <c r="G824" s="133" t="s">
        <v>225</v>
      </c>
      <c r="H824" s="133">
        <v>45889</v>
      </c>
      <c r="I824" s="49">
        <v>24</v>
      </c>
      <c r="J824" s="49">
        <v>6.5490000000000004</v>
      </c>
      <c r="K824" s="49">
        <v>4962.8999999999996</v>
      </c>
      <c r="L824" s="49">
        <v>1.3520000000000001</v>
      </c>
      <c r="M824" s="49">
        <v>2.8489876100000002E-2</v>
      </c>
    </row>
    <row r="825" spans="1:13">
      <c r="A825" s="2" t="s">
        <v>128</v>
      </c>
      <c r="B825" s="2">
        <v>1710</v>
      </c>
      <c r="C825" s="50">
        <v>2</v>
      </c>
      <c r="D825" s="53" t="s">
        <v>109</v>
      </c>
      <c r="E825" s="53" t="s">
        <v>110</v>
      </c>
      <c r="F825" s="132">
        <v>110000411108</v>
      </c>
      <c r="G825" s="133" t="s">
        <v>225</v>
      </c>
      <c r="H825" s="133">
        <v>45890</v>
      </c>
      <c r="I825" s="49">
        <v>24</v>
      </c>
      <c r="J825" s="49">
        <v>3.88</v>
      </c>
      <c r="K825" s="49">
        <v>3142.3</v>
      </c>
      <c r="L825" s="49">
        <v>0.94499999999999995</v>
      </c>
      <c r="M825" s="49">
        <v>5.5247359000000001E-3</v>
      </c>
    </row>
    <row r="826" spans="1:13">
      <c r="A826" s="2" t="s">
        <v>128</v>
      </c>
      <c r="B826" s="2">
        <v>1710</v>
      </c>
      <c r="C826" s="50">
        <v>2</v>
      </c>
      <c r="D826" s="53" t="s">
        <v>109</v>
      </c>
      <c r="E826" s="53" t="s">
        <v>110</v>
      </c>
      <c r="F826" s="132">
        <v>110000411108</v>
      </c>
      <c r="G826" s="133" t="s">
        <v>225</v>
      </c>
      <c r="H826" s="133">
        <v>45891</v>
      </c>
      <c r="I826" s="49">
        <v>1.22</v>
      </c>
      <c r="J826" s="49">
        <v>0.14799999999999999</v>
      </c>
      <c r="K826" s="49">
        <v>124.19799999999999</v>
      </c>
      <c r="L826" s="49">
        <v>0.11</v>
      </c>
      <c r="M826" s="49">
        <v>5.0266609999999995E-4</v>
      </c>
    </row>
    <row r="827" spans="1:13">
      <c r="A827" s="2" t="s">
        <v>128</v>
      </c>
      <c r="B827" s="2">
        <v>1710</v>
      </c>
      <c r="C827" s="50">
        <v>2</v>
      </c>
      <c r="D827" s="53" t="s">
        <v>109</v>
      </c>
      <c r="E827" s="53" t="s">
        <v>110</v>
      </c>
      <c r="F827" s="132">
        <v>110000411108</v>
      </c>
      <c r="G827" s="133" t="s">
        <v>225</v>
      </c>
      <c r="H827" s="133">
        <v>45892</v>
      </c>
      <c r="I827" s="49">
        <v>0</v>
      </c>
      <c r="M827" s="49">
        <v>0</v>
      </c>
    </row>
    <row r="828" spans="1:13">
      <c r="A828" s="2" t="s">
        <v>128</v>
      </c>
      <c r="B828" s="2">
        <v>1710</v>
      </c>
      <c r="C828" s="50">
        <v>2</v>
      </c>
      <c r="D828" s="53" t="s">
        <v>109</v>
      </c>
      <c r="E828" s="53" t="s">
        <v>110</v>
      </c>
      <c r="F828" s="132">
        <v>110000411108</v>
      </c>
      <c r="G828" s="133" t="s">
        <v>225</v>
      </c>
      <c r="H828" s="133">
        <v>45893</v>
      </c>
      <c r="I828" s="49">
        <v>0</v>
      </c>
      <c r="M828" s="49">
        <v>0</v>
      </c>
    </row>
    <row r="829" spans="1:13">
      <c r="A829" s="2" t="s">
        <v>128</v>
      </c>
      <c r="B829" s="2">
        <v>1710</v>
      </c>
      <c r="C829" s="50">
        <v>2</v>
      </c>
      <c r="D829" s="53" t="s">
        <v>109</v>
      </c>
      <c r="E829" s="53" t="s">
        <v>110</v>
      </c>
      <c r="F829" s="132">
        <v>110000411108</v>
      </c>
      <c r="G829" s="133" t="s">
        <v>225</v>
      </c>
      <c r="H829" s="133">
        <v>45894</v>
      </c>
      <c r="I829" s="49">
        <v>0</v>
      </c>
      <c r="M829" s="49">
        <v>0</v>
      </c>
    </row>
    <row r="830" spans="1:13">
      <c r="A830" s="2" t="s">
        <v>128</v>
      </c>
      <c r="B830" s="2">
        <v>1710</v>
      </c>
      <c r="C830" s="50">
        <v>2</v>
      </c>
      <c r="D830" s="53" t="s">
        <v>109</v>
      </c>
      <c r="E830" s="53" t="s">
        <v>110</v>
      </c>
      <c r="F830" s="132">
        <v>110000411108</v>
      </c>
      <c r="G830" s="133" t="s">
        <v>225</v>
      </c>
      <c r="H830" s="133">
        <v>45895</v>
      </c>
      <c r="I830" s="49">
        <v>0</v>
      </c>
      <c r="M830" s="49">
        <v>0</v>
      </c>
    </row>
    <row r="831" spans="1:13">
      <c r="A831" s="2" t="s">
        <v>128</v>
      </c>
      <c r="B831" s="2">
        <v>1710</v>
      </c>
      <c r="C831" s="50">
        <v>2</v>
      </c>
      <c r="D831" s="53" t="s">
        <v>109</v>
      </c>
      <c r="E831" s="53" t="s">
        <v>110</v>
      </c>
      <c r="F831" s="132">
        <v>110000411108</v>
      </c>
      <c r="G831" s="133" t="s">
        <v>225</v>
      </c>
      <c r="H831" s="133">
        <v>45896</v>
      </c>
      <c r="I831" s="49">
        <v>0</v>
      </c>
      <c r="M831" s="49">
        <v>0</v>
      </c>
    </row>
    <row r="832" spans="1:13">
      <c r="A832" s="2" t="s">
        <v>128</v>
      </c>
      <c r="B832" s="2">
        <v>1710</v>
      </c>
      <c r="C832" s="50">
        <v>2</v>
      </c>
      <c r="D832" s="53" t="s">
        <v>109</v>
      </c>
      <c r="E832" s="53" t="s">
        <v>110</v>
      </c>
      <c r="F832" s="132">
        <v>110000411108</v>
      </c>
      <c r="G832" s="133" t="s">
        <v>225</v>
      </c>
      <c r="H832" s="133">
        <v>45897</v>
      </c>
      <c r="I832" s="49">
        <v>0</v>
      </c>
      <c r="M832" s="49">
        <v>0</v>
      </c>
    </row>
    <row r="833" spans="1:13">
      <c r="A833" s="2" t="s">
        <v>128</v>
      </c>
      <c r="B833" s="2">
        <v>1710</v>
      </c>
      <c r="C833" s="50">
        <v>2</v>
      </c>
      <c r="D833" s="53" t="s">
        <v>109</v>
      </c>
      <c r="E833" s="53" t="s">
        <v>110</v>
      </c>
      <c r="F833" s="132">
        <v>110000411108</v>
      </c>
      <c r="G833" s="133" t="s">
        <v>225</v>
      </c>
      <c r="H833" s="133">
        <v>45898</v>
      </c>
      <c r="I833" s="49">
        <v>0</v>
      </c>
      <c r="M833" s="49">
        <v>0</v>
      </c>
    </row>
    <row r="834" spans="1:13">
      <c r="A834" s="2" t="s">
        <v>128</v>
      </c>
      <c r="B834" s="2">
        <v>1710</v>
      </c>
      <c r="C834" s="50">
        <v>2</v>
      </c>
      <c r="D834" s="53" t="s">
        <v>109</v>
      </c>
      <c r="E834" s="53" t="s">
        <v>110</v>
      </c>
      <c r="F834" s="132">
        <v>110000411108</v>
      </c>
      <c r="G834" s="133" t="s">
        <v>225</v>
      </c>
      <c r="H834" s="133">
        <v>45899</v>
      </c>
      <c r="I834" s="49">
        <v>0</v>
      </c>
      <c r="M834" s="49">
        <v>0</v>
      </c>
    </row>
    <row r="835" spans="1:13">
      <c r="A835" s="2" t="s">
        <v>128</v>
      </c>
      <c r="B835" s="2">
        <v>1710</v>
      </c>
      <c r="C835" s="50">
        <v>2</v>
      </c>
      <c r="D835" s="53" t="s">
        <v>109</v>
      </c>
      <c r="E835" s="53" t="s">
        <v>110</v>
      </c>
      <c r="F835" s="132">
        <v>110000411108</v>
      </c>
      <c r="G835" s="133" t="s">
        <v>225</v>
      </c>
      <c r="H835" s="133">
        <v>45900</v>
      </c>
      <c r="I835" s="49">
        <v>0</v>
      </c>
      <c r="M835" s="49">
        <v>0</v>
      </c>
    </row>
    <row r="836" spans="1:13">
      <c r="A836" s="2" t="s">
        <v>128</v>
      </c>
      <c r="B836" s="2">
        <v>1710</v>
      </c>
      <c r="C836" s="50">
        <v>2</v>
      </c>
      <c r="D836" s="53" t="s">
        <v>109</v>
      </c>
      <c r="E836" s="53" t="s">
        <v>110</v>
      </c>
      <c r="F836" s="132">
        <v>110000411108</v>
      </c>
      <c r="G836" s="133" t="s">
        <v>225</v>
      </c>
      <c r="H836" s="133">
        <v>45901</v>
      </c>
      <c r="I836" s="49">
        <v>0</v>
      </c>
      <c r="M836" s="49">
        <v>0</v>
      </c>
    </row>
    <row r="837" spans="1:13">
      <c r="A837" s="2" t="s">
        <v>128</v>
      </c>
      <c r="B837" s="2">
        <v>1710</v>
      </c>
      <c r="C837" s="50">
        <v>2</v>
      </c>
      <c r="D837" s="53" t="s">
        <v>109</v>
      </c>
      <c r="E837" s="53" t="s">
        <v>110</v>
      </c>
      <c r="F837" s="132">
        <v>110000411108</v>
      </c>
      <c r="G837" s="133" t="s">
        <v>225</v>
      </c>
      <c r="H837" s="133">
        <v>45902</v>
      </c>
      <c r="I837" s="49">
        <v>0</v>
      </c>
      <c r="M837" s="49">
        <v>0</v>
      </c>
    </row>
    <row r="838" spans="1:13">
      <c r="A838" s="2" t="s">
        <v>128</v>
      </c>
      <c r="B838" s="2">
        <v>1710</v>
      </c>
      <c r="C838" s="50">
        <v>2</v>
      </c>
      <c r="D838" s="53" t="s">
        <v>109</v>
      </c>
      <c r="E838" s="53" t="s">
        <v>110</v>
      </c>
      <c r="F838" s="132">
        <v>110000411108</v>
      </c>
      <c r="G838" s="133" t="s">
        <v>225</v>
      </c>
      <c r="H838" s="133">
        <v>45903</v>
      </c>
      <c r="I838" s="49">
        <v>0</v>
      </c>
      <c r="M838" s="49">
        <v>0</v>
      </c>
    </row>
    <row r="839" spans="1:13">
      <c r="A839" s="2" t="s">
        <v>128</v>
      </c>
      <c r="B839" s="2">
        <v>1710</v>
      </c>
      <c r="C839" s="50">
        <v>2</v>
      </c>
      <c r="D839" s="53" t="s">
        <v>109</v>
      </c>
      <c r="E839" s="53" t="s">
        <v>110</v>
      </c>
      <c r="F839" s="132">
        <v>110000411108</v>
      </c>
      <c r="G839" s="133" t="s">
        <v>225</v>
      </c>
      <c r="H839" s="133">
        <v>45904</v>
      </c>
      <c r="I839" s="49">
        <v>0</v>
      </c>
      <c r="M839" s="49">
        <v>0</v>
      </c>
    </row>
    <row r="840" spans="1:13">
      <c r="A840" s="2" t="s">
        <v>128</v>
      </c>
      <c r="B840" s="2">
        <v>1710</v>
      </c>
      <c r="C840" s="50">
        <v>2</v>
      </c>
      <c r="D840" s="53" t="s">
        <v>109</v>
      </c>
      <c r="E840" s="53" t="s">
        <v>110</v>
      </c>
      <c r="F840" s="132">
        <v>110000411108</v>
      </c>
      <c r="G840" s="133" t="s">
        <v>225</v>
      </c>
      <c r="H840" s="133">
        <v>45905</v>
      </c>
      <c r="I840" s="49">
        <v>0</v>
      </c>
      <c r="M840" s="49">
        <v>0</v>
      </c>
    </row>
    <row r="841" spans="1:13">
      <c r="A841" s="2" t="s">
        <v>128</v>
      </c>
      <c r="B841" s="2">
        <v>1710</v>
      </c>
      <c r="C841" s="50">
        <v>2</v>
      </c>
      <c r="D841" s="53" t="s">
        <v>109</v>
      </c>
      <c r="E841" s="53" t="s">
        <v>110</v>
      </c>
      <c r="F841" s="132">
        <v>110000411108</v>
      </c>
      <c r="G841" s="133" t="s">
        <v>225</v>
      </c>
      <c r="H841" s="133">
        <v>45906</v>
      </c>
      <c r="I841" s="49">
        <v>0</v>
      </c>
      <c r="M841" s="49">
        <v>0</v>
      </c>
    </row>
    <row r="842" spans="1:13">
      <c r="A842" s="2" t="s">
        <v>128</v>
      </c>
      <c r="B842" s="2">
        <v>1710</v>
      </c>
      <c r="C842" s="50">
        <v>2</v>
      </c>
      <c r="D842" s="53" t="s">
        <v>109</v>
      </c>
      <c r="E842" s="53" t="s">
        <v>110</v>
      </c>
      <c r="F842" s="132">
        <v>110000411108</v>
      </c>
      <c r="G842" s="133" t="s">
        <v>225</v>
      </c>
      <c r="H842" s="133">
        <v>45907</v>
      </c>
      <c r="I842" s="49">
        <v>0</v>
      </c>
      <c r="M842" s="49">
        <v>0</v>
      </c>
    </row>
    <row r="843" spans="1:13">
      <c r="A843" s="2" t="s">
        <v>128</v>
      </c>
      <c r="B843" s="2">
        <v>1710</v>
      </c>
      <c r="C843" s="50">
        <v>2</v>
      </c>
      <c r="D843" s="53" t="s">
        <v>109</v>
      </c>
      <c r="E843" s="53" t="s">
        <v>110</v>
      </c>
      <c r="F843" s="132">
        <v>110000411108</v>
      </c>
      <c r="G843" s="133" t="s">
        <v>225</v>
      </c>
      <c r="H843" s="133">
        <v>45908</v>
      </c>
      <c r="I843" s="49">
        <v>0</v>
      </c>
      <c r="M843" s="49">
        <v>0</v>
      </c>
    </row>
    <row r="844" spans="1:13">
      <c r="A844" s="2" t="s">
        <v>128</v>
      </c>
      <c r="B844" s="2">
        <v>1710</v>
      </c>
      <c r="C844" s="50">
        <v>2</v>
      </c>
      <c r="D844" s="53" t="s">
        <v>109</v>
      </c>
      <c r="E844" s="53" t="s">
        <v>110</v>
      </c>
      <c r="F844" s="132">
        <v>110000411108</v>
      </c>
      <c r="G844" s="133" t="s">
        <v>225</v>
      </c>
      <c r="H844" s="133">
        <v>45909</v>
      </c>
      <c r="I844" s="49">
        <v>0</v>
      </c>
      <c r="M844" s="49">
        <v>0</v>
      </c>
    </row>
    <row r="845" spans="1:13">
      <c r="A845" s="2" t="s">
        <v>128</v>
      </c>
      <c r="B845" s="2">
        <v>1710</v>
      </c>
      <c r="C845" s="50">
        <v>2</v>
      </c>
      <c r="D845" s="53" t="s">
        <v>109</v>
      </c>
      <c r="E845" s="53" t="s">
        <v>110</v>
      </c>
      <c r="F845" s="132">
        <v>110000411108</v>
      </c>
      <c r="G845" s="133" t="s">
        <v>225</v>
      </c>
      <c r="H845" s="133">
        <v>45910</v>
      </c>
      <c r="I845" s="49">
        <v>0</v>
      </c>
      <c r="M845" s="49">
        <v>0</v>
      </c>
    </row>
    <row r="846" spans="1:13">
      <c r="A846" s="2" t="s">
        <v>128</v>
      </c>
      <c r="B846" s="2">
        <v>1710</v>
      </c>
      <c r="C846" s="50">
        <v>2</v>
      </c>
      <c r="D846" s="53" t="s">
        <v>109</v>
      </c>
      <c r="E846" s="53" t="s">
        <v>110</v>
      </c>
      <c r="F846" s="132">
        <v>110000411108</v>
      </c>
      <c r="G846" s="133" t="s">
        <v>225</v>
      </c>
      <c r="H846" s="133">
        <v>45911</v>
      </c>
      <c r="I846" s="49">
        <v>0</v>
      </c>
      <c r="M846" s="49">
        <v>0</v>
      </c>
    </row>
    <row r="847" spans="1:13">
      <c r="A847" s="2" t="s">
        <v>128</v>
      </c>
      <c r="B847" s="2">
        <v>1710</v>
      </c>
      <c r="C847" s="50">
        <v>2</v>
      </c>
      <c r="D847" s="53" t="s">
        <v>109</v>
      </c>
      <c r="E847" s="53" t="s">
        <v>110</v>
      </c>
      <c r="F847" s="132">
        <v>110000411108</v>
      </c>
      <c r="G847" s="133" t="s">
        <v>225</v>
      </c>
      <c r="H847" s="133">
        <v>45912</v>
      </c>
      <c r="I847" s="49">
        <v>0</v>
      </c>
      <c r="M847" s="49">
        <v>0</v>
      </c>
    </row>
    <row r="848" spans="1:13">
      <c r="A848" s="2" t="s">
        <v>128</v>
      </c>
      <c r="B848" s="2">
        <v>1710</v>
      </c>
      <c r="C848" s="50">
        <v>2</v>
      </c>
      <c r="D848" s="53" t="s">
        <v>109</v>
      </c>
      <c r="E848" s="53" t="s">
        <v>110</v>
      </c>
      <c r="F848" s="132">
        <v>110000411108</v>
      </c>
      <c r="G848" s="133" t="s">
        <v>225</v>
      </c>
      <c r="H848" s="133">
        <v>45913</v>
      </c>
      <c r="I848" s="49">
        <v>0</v>
      </c>
      <c r="M848" s="49">
        <v>0</v>
      </c>
    </row>
    <row r="849" spans="1:13">
      <c r="A849" s="2" t="s">
        <v>128</v>
      </c>
      <c r="B849" s="2">
        <v>1710</v>
      </c>
      <c r="C849" s="50">
        <v>2</v>
      </c>
      <c r="D849" s="53" t="s">
        <v>109</v>
      </c>
      <c r="E849" s="53" t="s">
        <v>110</v>
      </c>
      <c r="F849" s="132">
        <v>110000411108</v>
      </c>
      <c r="G849" s="133" t="s">
        <v>225</v>
      </c>
      <c r="H849" s="133">
        <v>45914</v>
      </c>
      <c r="I849" s="49">
        <v>0</v>
      </c>
      <c r="M849" s="49">
        <v>0</v>
      </c>
    </row>
    <row r="850" spans="1:13">
      <c r="A850" s="2" t="s">
        <v>128</v>
      </c>
      <c r="B850" s="2">
        <v>1710</v>
      </c>
      <c r="C850" s="50">
        <v>2</v>
      </c>
      <c r="D850" s="53" t="s">
        <v>109</v>
      </c>
      <c r="E850" s="53" t="s">
        <v>110</v>
      </c>
      <c r="F850" s="132">
        <v>110000411108</v>
      </c>
      <c r="G850" s="133" t="s">
        <v>225</v>
      </c>
      <c r="H850" s="133">
        <v>45915</v>
      </c>
      <c r="I850" s="49">
        <v>0</v>
      </c>
      <c r="M850" s="49">
        <v>0</v>
      </c>
    </row>
    <row r="851" spans="1:13">
      <c r="A851" s="2" t="s">
        <v>128</v>
      </c>
      <c r="B851" s="2">
        <v>1710</v>
      </c>
      <c r="C851" s="50">
        <v>2</v>
      </c>
      <c r="D851" s="53" t="s">
        <v>109</v>
      </c>
      <c r="E851" s="53" t="s">
        <v>110</v>
      </c>
      <c r="F851" s="132">
        <v>110000411108</v>
      </c>
      <c r="G851" s="133" t="s">
        <v>225</v>
      </c>
      <c r="H851" s="133">
        <v>45916</v>
      </c>
      <c r="I851" s="49">
        <v>0</v>
      </c>
      <c r="M851" s="49">
        <v>0</v>
      </c>
    </row>
    <row r="852" spans="1:13">
      <c r="A852" s="2" t="s">
        <v>128</v>
      </c>
      <c r="B852" s="2">
        <v>1710</v>
      </c>
      <c r="C852" s="50">
        <v>2</v>
      </c>
      <c r="D852" s="53" t="s">
        <v>109</v>
      </c>
      <c r="E852" s="53" t="s">
        <v>110</v>
      </c>
      <c r="F852" s="132">
        <v>110000411108</v>
      </c>
      <c r="G852" s="133" t="s">
        <v>225</v>
      </c>
      <c r="H852" s="133">
        <v>45917</v>
      </c>
      <c r="I852" s="49">
        <v>0</v>
      </c>
      <c r="M852" s="49">
        <v>0</v>
      </c>
    </row>
    <row r="853" spans="1:13">
      <c r="A853" s="2" t="s">
        <v>128</v>
      </c>
      <c r="B853" s="2">
        <v>1710</v>
      </c>
      <c r="C853" s="50">
        <v>2</v>
      </c>
      <c r="D853" s="53" t="s">
        <v>109</v>
      </c>
      <c r="E853" s="53" t="s">
        <v>110</v>
      </c>
      <c r="F853" s="132">
        <v>110000411108</v>
      </c>
      <c r="G853" s="133" t="s">
        <v>225</v>
      </c>
      <c r="H853" s="133">
        <v>45918</v>
      </c>
      <c r="I853" s="49">
        <v>0</v>
      </c>
      <c r="M853" s="49">
        <v>0</v>
      </c>
    </row>
    <row r="854" spans="1:13">
      <c r="A854" s="2" t="s">
        <v>128</v>
      </c>
      <c r="B854" s="2">
        <v>1710</v>
      </c>
      <c r="C854" s="50">
        <v>2</v>
      </c>
      <c r="D854" s="53" t="s">
        <v>109</v>
      </c>
      <c r="E854" s="53" t="s">
        <v>110</v>
      </c>
      <c r="F854" s="132">
        <v>110000411108</v>
      </c>
      <c r="G854" s="133" t="s">
        <v>225</v>
      </c>
      <c r="H854" s="133">
        <v>45919</v>
      </c>
      <c r="I854" s="49">
        <v>0</v>
      </c>
      <c r="M854" s="49">
        <v>0</v>
      </c>
    </row>
    <row r="855" spans="1:13">
      <c r="A855" s="2" t="s">
        <v>128</v>
      </c>
      <c r="B855" s="2">
        <v>1710</v>
      </c>
      <c r="C855" s="50">
        <v>2</v>
      </c>
      <c r="D855" s="53" t="s">
        <v>109</v>
      </c>
      <c r="E855" s="53" t="s">
        <v>110</v>
      </c>
      <c r="F855" s="132">
        <v>110000411108</v>
      </c>
      <c r="G855" s="133" t="s">
        <v>225</v>
      </c>
      <c r="H855" s="133">
        <v>45920</v>
      </c>
      <c r="I855" s="49">
        <v>0</v>
      </c>
      <c r="M855" s="49">
        <v>0</v>
      </c>
    </row>
    <row r="856" spans="1:13">
      <c r="A856" s="2" t="s">
        <v>128</v>
      </c>
      <c r="B856" s="2">
        <v>1710</v>
      </c>
      <c r="C856" s="50">
        <v>2</v>
      </c>
      <c r="D856" s="53" t="s">
        <v>109</v>
      </c>
      <c r="E856" s="53" t="s">
        <v>110</v>
      </c>
      <c r="F856" s="132">
        <v>110000411108</v>
      </c>
      <c r="G856" s="133" t="s">
        <v>225</v>
      </c>
      <c r="H856" s="133">
        <v>45921</v>
      </c>
      <c r="I856" s="49">
        <v>0</v>
      </c>
      <c r="M856" s="49">
        <v>0</v>
      </c>
    </row>
    <row r="857" spans="1:13">
      <c r="A857" s="2" t="s">
        <v>128</v>
      </c>
      <c r="B857" s="2">
        <v>1710</v>
      </c>
      <c r="C857" s="50">
        <v>2</v>
      </c>
      <c r="D857" s="53" t="s">
        <v>109</v>
      </c>
      <c r="E857" s="53" t="s">
        <v>110</v>
      </c>
      <c r="F857" s="132">
        <v>110000411108</v>
      </c>
      <c r="G857" s="133" t="s">
        <v>225</v>
      </c>
      <c r="H857" s="133">
        <v>45922</v>
      </c>
      <c r="I857" s="49">
        <v>0</v>
      </c>
      <c r="M857" s="49">
        <v>0</v>
      </c>
    </row>
    <row r="858" spans="1:13">
      <c r="A858" s="2" t="s">
        <v>128</v>
      </c>
      <c r="B858" s="2">
        <v>1710</v>
      </c>
      <c r="C858" s="50">
        <v>2</v>
      </c>
      <c r="D858" s="53" t="s">
        <v>109</v>
      </c>
      <c r="E858" s="53" t="s">
        <v>110</v>
      </c>
      <c r="F858" s="132">
        <v>110000411108</v>
      </c>
      <c r="G858" s="133" t="s">
        <v>225</v>
      </c>
      <c r="H858" s="133">
        <v>45923</v>
      </c>
      <c r="I858" s="49">
        <v>0</v>
      </c>
      <c r="M858" s="49">
        <v>0</v>
      </c>
    </row>
    <row r="859" spans="1:13">
      <c r="A859" s="2" t="s">
        <v>128</v>
      </c>
      <c r="B859" s="2">
        <v>1710</v>
      </c>
      <c r="C859" s="50">
        <v>2</v>
      </c>
      <c r="D859" s="53" t="s">
        <v>109</v>
      </c>
      <c r="E859" s="53" t="s">
        <v>110</v>
      </c>
      <c r="F859" s="132">
        <v>110000411108</v>
      </c>
      <c r="G859" s="133" t="s">
        <v>225</v>
      </c>
      <c r="H859" s="133">
        <v>45924</v>
      </c>
      <c r="I859" s="49">
        <v>0</v>
      </c>
      <c r="M859" s="49">
        <v>0</v>
      </c>
    </row>
    <row r="860" spans="1:13">
      <c r="A860" s="2" t="s">
        <v>128</v>
      </c>
      <c r="B860" s="2">
        <v>1710</v>
      </c>
      <c r="C860" s="50">
        <v>2</v>
      </c>
      <c r="D860" s="53" t="s">
        <v>109</v>
      </c>
      <c r="E860" s="53" t="s">
        <v>110</v>
      </c>
      <c r="F860" s="132">
        <v>110000411108</v>
      </c>
      <c r="G860" s="133" t="s">
        <v>225</v>
      </c>
      <c r="H860" s="133">
        <v>45925</v>
      </c>
      <c r="I860" s="49">
        <v>0</v>
      </c>
      <c r="M860" s="49">
        <v>0</v>
      </c>
    </row>
    <row r="861" spans="1:13">
      <c r="A861" s="2" t="s">
        <v>128</v>
      </c>
      <c r="B861" s="2">
        <v>1710</v>
      </c>
      <c r="C861" s="50">
        <v>2</v>
      </c>
      <c r="D861" s="53" t="s">
        <v>109</v>
      </c>
      <c r="E861" s="53" t="s">
        <v>110</v>
      </c>
      <c r="F861" s="132">
        <v>110000411108</v>
      </c>
      <c r="G861" s="133" t="s">
        <v>225</v>
      </c>
      <c r="H861" s="133">
        <v>45926</v>
      </c>
      <c r="I861" s="49">
        <v>0</v>
      </c>
      <c r="M861" s="49">
        <v>0</v>
      </c>
    </row>
    <row r="862" spans="1:13">
      <c r="A862" s="2" t="s">
        <v>128</v>
      </c>
      <c r="B862" s="2">
        <v>1710</v>
      </c>
      <c r="C862" s="50">
        <v>2</v>
      </c>
      <c r="D862" s="53" t="s">
        <v>109</v>
      </c>
      <c r="E862" s="53" t="s">
        <v>110</v>
      </c>
      <c r="F862" s="132">
        <v>110000411108</v>
      </c>
      <c r="G862" s="133" t="s">
        <v>225</v>
      </c>
      <c r="H862" s="133">
        <v>45927</v>
      </c>
      <c r="I862" s="49">
        <v>0</v>
      </c>
      <c r="M862" s="49">
        <v>0</v>
      </c>
    </row>
    <row r="863" spans="1:13">
      <c r="A863" s="2" t="s">
        <v>128</v>
      </c>
      <c r="B863" s="2">
        <v>1710</v>
      </c>
      <c r="C863" s="50">
        <v>2</v>
      </c>
      <c r="D863" s="53" t="s">
        <v>109</v>
      </c>
      <c r="E863" s="53" t="s">
        <v>110</v>
      </c>
      <c r="F863" s="132">
        <v>110000411108</v>
      </c>
      <c r="G863" s="133" t="s">
        <v>225</v>
      </c>
      <c r="H863" s="133">
        <v>45928</v>
      </c>
      <c r="I863" s="49">
        <v>0</v>
      </c>
      <c r="M863" s="49">
        <v>0</v>
      </c>
    </row>
    <row r="864" spans="1:13">
      <c r="A864" s="2" t="s">
        <v>128</v>
      </c>
      <c r="B864" s="2">
        <v>1710</v>
      </c>
      <c r="C864" s="50">
        <v>2</v>
      </c>
      <c r="D864" s="53" t="s">
        <v>109</v>
      </c>
      <c r="E864" s="53" t="s">
        <v>110</v>
      </c>
      <c r="F864" s="132">
        <v>110000411108</v>
      </c>
      <c r="G864" s="133" t="s">
        <v>225</v>
      </c>
      <c r="H864" s="133">
        <v>45929</v>
      </c>
      <c r="I864" s="49">
        <v>10.4</v>
      </c>
      <c r="J864" s="49">
        <v>7.5999999999999998E-2</v>
      </c>
      <c r="K864" s="49">
        <v>225.93</v>
      </c>
      <c r="L864" s="49">
        <v>0.107</v>
      </c>
      <c r="M864" s="49">
        <v>9.3131159999999987E-4</v>
      </c>
    </row>
    <row r="865" spans="1:13">
      <c r="A865" s="2" t="s">
        <v>128</v>
      </c>
      <c r="B865" s="2">
        <v>1710</v>
      </c>
      <c r="C865" s="50">
        <v>2</v>
      </c>
      <c r="D865" s="53" t="s">
        <v>109</v>
      </c>
      <c r="E865" s="53" t="s">
        <v>110</v>
      </c>
      <c r="F865" s="132">
        <v>110000411108</v>
      </c>
      <c r="G865" s="133" t="s">
        <v>225</v>
      </c>
      <c r="H865" s="133">
        <v>45930</v>
      </c>
      <c r="I865" s="49">
        <v>24</v>
      </c>
      <c r="J865" s="49">
        <v>3.968</v>
      </c>
      <c r="K865" s="49">
        <v>3515.2</v>
      </c>
      <c r="L865" s="49">
        <v>1.641</v>
      </c>
      <c r="M865" s="49">
        <v>2.4600888000000001E-2</v>
      </c>
    </row>
    <row r="866" spans="1:13">
      <c r="A866" s="2" t="s">
        <v>128</v>
      </c>
      <c r="B866" s="2">
        <v>1710</v>
      </c>
      <c r="C866" s="50">
        <v>2</v>
      </c>
      <c r="D866" s="53" t="s">
        <v>109</v>
      </c>
      <c r="E866" s="53" t="s">
        <v>110</v>
      </c>
      <c r="F866" s="132">
        <v>110000411108</v>
      </c>
      <c r="G866" s="133" t="s">
        <v>225</v>
      </c>
      <c r="H866" s="133">
        <v>45931</v>
      </c>
      <c r="I866" s="49">
        <v>24</v>
      </c>
      <c r="J866" s="49">
        <v>6.18</v>
      </c>
      <c r="K866" s="49">
        <v>5445.5</v>
      </c>
      <c r="L866" s="49">
        <v>1.3560000000000001</v>
      </c>
      <c r="M866" s="49">
        <v>4.6526481000000008E-2</v>
      </c>
    </row>
    <row r="867" spans="1:13">
      <c r="A867" s="2" t="s">
        <v>128</v>
      </c>
      <c r="B867" s="2">
        <v>1710</v>
      </c>
      <c r="C867" s="50">
        <v>2</v>
      </c>
      <c r="D867" s="53" t="s">
        <v>109</v>
      </c>
      <c r="E867" s="53" t="s">
        <v>110</v>
      </c>
      <c r="F867" s="132">
        <v>110000411108</v>
      </c>
      <c r="G867" s="133" t="s">
        <v>225</v>
      </c>
      <c r="H867" s="133">
        <v>45932</v>
      </c>
      <c r="I867" s="49">
        <v>24</v>
      </c>
      <c r="J867" s="49">
        <v>6.7370000000000001</v>
      </c>
      <c r="K867" s="49">
        <v>5707.5</v>
      </c>
      <c r="L867" s="49">
        <v>1.633</v>
      </c>
      <c r="M867" s="49">
        <v>5.0024507999999995E-2</v>
      </c>
    </row>
    <row r="868" spans="1:13">
      <c r="A868" s="2" t="s">
        <v>128</v>
      </c>
      <c r="B868" s="2">
        <v>1710</v>
      </c>
      <c r="C868" s="50">
        <v>2</v>
      </c>
      <c r="D868" s="53" t="s">
        <v>109</v>
      </c>
      <c r="E868" s="53" t="s">
        <v>110</v>
      </c>
      <c r="F868" s="132">
        <v>110000411108</v>
      </c>
      <c r="G868" s="133" t="s">
        <v>225</v>
      </c>
      <c r="H868" s="133">
        <v>45933</v>
      </c>
      <c r="I868" s="49">
        <v>24</v>
      </c>
      <c r="J868" s="49">
        <v>7.6319999999999997</v>
      </c>
      <c r="K868" s="49">
        <v>6148.5</v>
      </c>
      <c r="L868" s="49">
        <v>1.637</v>
      </c>
      <c r="M868" s="49">
        <v>5.3017681000000004E-2</v>
      </c>
    </row>
    <row r="869" spans="1:13">
      <c r="A869" s="2" t="s">
        <v>128</v>
      </c>
      <c r="B869" s="2">
        <v>1710</v>
      </c>
      <c r="C869" s="50">
        <v>2</v>
      </c>
      <c r="D869" s="53" t="s">
        <v>109</v>
      </c>
      <c r="E869" s="53" t="s">
        <v>110</v>
      </c>
      <c r="F869" s="132">
        <v>110000411108</v>
      </c>
      <c r="G869" s="133" t="s">
        <v>225</v>
      </c>
      <c r="H869" s="133">
        <v>45934</v>
      </c>
      <c r="I869" s="49">
        <v>24</v>
      </c>
      <c r="J869" s="49">
        <v>7.7480000000000002</v>
      </c>
      <c r="K869" s="49">
        <v>6152.8</v>
      </c>
      <c r="L869" s="49">
        <v>1.6659999999999999</v>
      </c>
      <c r="M869" s="49">
        <v>6.6223961999999997E-2</v>
      </c>
    </row>
    <row r="870" spans="1:13">
      <c r="A870" s="2" t="s">
        <v>128</v>
      </c>
      <c r="B870" s="2">
        <v>1710</v>
      </c>
      <c r="C870" s="50">
        <v>2</v>
      </c>
      <c r="D870" s="53" t="s">
        <v>109</v>
      </c>
      <c r="E870" s="53" t="s">
        <v>110</v>
      </c>
      <c r="F870" s="132">
        <v>110000411108</v>
      </c>
      <c r="G870" s="133" t="s">
        <v>225</v>
      </c>
      <c r="H870" s="133">
        <v>45935</v>
      </c>
      <c r="I870" s="49">
        <v>24</v>
      </c>
      <c r="J870" s="49">
        <v>5.508</v>
      </c>
      <c r="K870" s="49">
        <v>4475.5</v>
      </c>
      <c r="L870" s="49">
        <v>1.2070000000000001</v>
      </c>
      <c r="M870" s="49">
        <v>3.5856974000000007E-2</v>
      </c>
    </row>
    <row r="871" spans="1:13">
      <c r="A871" s="2" t="s">
        <v>128</v>
      </c>
      <c r="B871" s="2">
        <v>1710</v>
      </c>
      <c r="C871" s="50">
        <v>2</v>
      </c>
      <c r="D871" s="53" t="s">
        <v>109</v>
      </c>
      <c r="E871" s="53" t="s">
        <v>110</v>
      </c>
      <c r="F871" s="132">
        <v>110000411108</v>
      </c>
      <c r="G871" s="133" t="s">
        <v>225</v>
      </c>
      <c r="H871" s="133">
        <v>45936</v>
      </c>
      <c r="I871" s="49">
        <v>24</v>
      </c>
      <c r="J871" s="49">
        <v>4.9710000000000001</v>
      </c>
      <c r="K871" s="49">
        <v>4008.8</v>
      </c>
      <c r="L871" s="49">
        <v>0.83499999999999996</v>
      </c>
      <c r="M871" s="49">
        <v>2.8389581000000004E-2</v>
      </c>
    </row>
    <row r="872" spans="1:13">
      <c r="A872" s="2" t="s">
        <v>128</v>
      </c>
      <c r="B872" s="2">
        <v>1710</v>
      </c>
      <c r="C872" s="50">
        <v>2</v>
      </c>
      <c r="D872" s="53" t="s">
        <v>109</v>
      </c>
      <c r="E872" s="53" t="s">
        <v>110</v>
      </c>
      <c r="F872" s="132">
        <v>110000411108</v>
      </c>
      <c r="G872" s="133" t="s">
        <v>225</v>
      </c>
      <c r="H872" s="133">
        <v>45937</v>
      </c>
      <c r="I872" s="49">
        <v>24</v>
      </c>
      <c r="J872" s="49">
        <v>4.601</v>
      </c>
      <c r="K872" s="49">
        <v>3698.2</v>
      </c>
      <c r="L872" s="49">
        <v>0.47599999999999998</v>
      </c>
      <c r="M872" s="49">
        <v>9.5536930999999964E-3</v>
      </c>
    </row>
    <row r="873" spans="1:13">
      <c r="A873" s="2" t="s">
        <v>128</v>
      </c>
      <c r="B873" s="2">
        <v>1710</v>
      </c>
      <c r="C873" s="50">
        <v>2</v>
      </c>
      <c r="D873" s="53" t="s">
        <v>109</v>
      </c>
      <c r="E873" s="53" t="s">
        <v>110</v>
      </c>
      <c r="F873" s="132">
        <v>110000411108</v>
      </c>
      <c r="G873" s="133" t="s">
        <v>225</v>
      </c>
      <c r="H873" s="133">
        <v>45938</v>
      </c>
      <c r="I873" s="49">
        <v>24</v>
      </c>
      <c r="J873" s="49">
        <v>4.0979999999999999</v>
      </c>
      <c r="K873" s="49">
        <v>3295.1</v>
      </c>
      <c r="L873" s="49">
        <v>0.33700000000000002</v>
      </c>
      <c r="M873" s="49">
        <v>9.1727409999999999E-3</v>
      </c>
    </row>
    <row r="874" spans="1:13">
      <c r="A874" s="2" t="s">
        <v>128</v>
      </c>
      <c r="B874" s="2">
        <v>1710</v>
      </c>
      <c r="C874" s="50">
        <v>2</v>
      </c>
      <c r="D874" s="53" t="s">
        <v>109</v>
      </c>
      <c r="E874" s="53" t="s">
        <v>110</v>
      </c>
      <c r="F874" s="132">
        <v>110000411108</v>
      </c>
      <c r="G874" s="133" t="s">
        <v>225</v>
      </c>
      <c r="H874" s="133">
        <v>45939</v>
      </c>
      <c r="I874" s="49">
        <v>24</v>
      </c>
      <c r="J874" s="49">
        <v>4.5199999999999996</v>
      </c>
      <c r="K874" s="49">
        <v>3534</v>
      </c>
      <c r="L874" s="49">
        <v>0.379</v>
      </c>
      <c r="M874" s="49">
        <v>7.0666211E-3</v>
      </c>
    </row>
    <row r="875" spans="1:13">
      <c r="A875" s="2" t="s">
        <v>128</v>
      </c>
      <c r="B875" s="2">
        <v>1710</v>
      </c>
      <c r="C875" s="50">
        <v>2</v>
      </c>
      <c r="D875" s="53" t="s">
        <v>109</v>
      </c>
      <c r="E875" s="53" t="s">
        <v>110</v>
      </c>
      <c r="F875" s="132">
        <v>110000411108</v>
      </c>
      <c r="G875" s="133" t="s">
        <v>225</v>
      </c>
      <c r="H875" s="133">
        <v>45940</v>
      </c>
      <c r="I875" s="49">
        <v>24</v>
      </c>
      <c r="J875" s="49">
        <v>4.2770000000000001</v>
      </c>
      <c r="K875" s="49">
        <v>3457</v>
      </c>
      <c r="L875" s="49">
        <v>0.372</v>
      </c>
      <c r="M875" s="49">
        <v>5.6831179999999992E-3</v>
      </c>
    </row>
    <row r="876" spans="1:13">
      <c r="A876" s="2" t="s">
        <v>128</v>
      </c>
      <c r="B876" s="2">
        <v>1710</v>
      </c>
      <c r="C876" s="50">
        <v>2</v>
      </c>
      <c r="D876" s="53" t="s">
        <v>109</v>
      </c>
      <c r="E876" s="53" t="s">
        <v>110</v>
      </c>
      <c r="F876" s="132">
        <v>110000411108</v>
      </c>
      <c r="G876" s="133" t="s">
        <v>225</v>
      </c>
      <c r="H876" s="133">
        <v>45941</v>
      </c>
      <c r="I876" s="49">
        <v>24</v>
      </c>
      <c r="J876" s="49">
        <v>3.9660000000000002</v>
      </c>
      <c r="K876" s="49">
        <v>3217.7</v>
      </c>
      <c r="L876" s="49">
        <v>0.36299999999999999</v>
      </c>
      <c r="M876" s="49">
        <v>2.6983356999999994E-3</v>
      </c>
    </row>
    <row r="877" spans="1:13">
      <c r="A877" s="2" t="s">
        <v>128</v>
      </c>
      <c r="B877" s="2">
        <v>1710</v>
      </c>
      <c r="C877" s="50">
        <v>2</v>
      </c>
      <c r="D877" s="53" t="s">
        <v>109</v>
      </c>
      <c r="E877" s="53" t="s">
        <v>110</v>
      </c>
      <c r="F877" s="132">
        <v>110000411108</v>
      </c>
      <c r="G877" s="133" t="s">
        <v>225</v>
      </c>
      <c r="H877" s="133">
        <v>45942</v>
      </c>
      <c r="I877" s="49">
        <v>4.3</v>
      </c>
      <c r="J877" s="49">
        <v>0.64100000000000001</v>
      </c>
      <c r="K877" s="49">
        <v>540.47</v>
      </c>
      <c r="L877" s="49">
        <v>0.25600000000000001</v>
      </c>
      <c r="M877" s="49">
        <v>1.5828155E-3</v>
      </c>
    </row>
    <row r="878" spans="1:13">
      <c r="A878" s="2" t="s">
        <v>128</v>
      </c>
      <c r="B878" s="2">
        <v>1710</v>
      </c>
      <c r="C878" s="50">
        <v>2</v>
      </c>
      <c r="D878" s="53" t="s">
        <v>109</v>
      </c>
      <c r="E878" s="53" t="s">
        <v>110</v>
      </c>
      <c r="F878" s="132">
        <v>110000411108</v>
      </c>
      <c r="G878" s="133" t="s">
        <v>225</v>
      </c>
      <c r="H878" s="133">
        <v>45943</v>
      </c>
      <c r="I878" s="49">
        <v>0</v>
      </c>
      <c r="M878" s="49">
        <v>0</v>
      </c>
    </row>
    <row r="879" spans="1:13">
      <c r="A879" s="2" t="s">
        <v>128</v>
      </c>
      <c r="B879" s="2">
        <v>1710</v>
      </c>
      <c r="C879" s="50">
        <v>2</v>
      </c>
      <c r="D879" s="53" t="s">
        <v>109</v>
      </c>
      <c r="E879" s="53" t="s">
        <v>110</v>
      </c>
      <c r="F879" s="132">
        <v>110000411108</v>
      </c>
      <c r="G879" s="133" t="s">
        <v>225</v>
      </c>
      <c r="H879" s="133">
        <v>45944</v>
      </c>
      <c r="I879" s="49">
        <v>0</v>
      </c>
      <c r="M879" s="49">
        <v>0</v>
      </c>
    </row>
    <row r="880" spans="1:13">
      <c r="A880" s="2" t="s">
        <v>128</v>
      </c>
      <c r="B880" s="2">
        <v>1710</v>
      </c>
      <c r="C880" s="50">
        <v>2</v>
      </c>
      <c r="D880" s="53" t="s">
        <v>109</v>
      </c>
      <c r="E880" s="53" t="s">
        <v>110</v>
      </c>
      <c r="F880" s="132">
        <v>110000411108</v>
      </c>
      <c r="G880" s="133" t="s">
        <v>225</v>
      </c>
      <c r="H880" s="133">
        <v>45945</v>
      </c>
      <c r="I880" s="49">
        <v>0</v>
      </c>
      <c r="M880" s="49">
        <v>0</v>
      </c>
    </row>
    <row r="881" spans="1:13">
      <c r="A881" s="2" t="s">
        <v>128</v>
      </c>
      <c r="B881" s="2">
        <v>1710</v>
      </c>
      <c r="C881" s="50">
        <v>2</v>
      </c>
      <c r="D881" s="53" t="s">
        <v>109</v>
      </c>
      <c r="E881" s="53" t="s">
        <v>110</v>
      </c>
      <c r="F881" s="132">
        <v>110000411108</v>
      </c>
      <c r="G881" s="133" t="s">
        <v>225</v>
      </c>
      <c r="H881" s="133">
        <v>45946</v>
      </c>
      <c r="I881" s="49">
        <v>0</v>
      </c>
      <c r="M881" s="49">
        <v>0</v>
      </c>
    </row>
    <row r="882" spans="1:13">
      <c r="A882" s="2" t="s">
        <v>128</v>
      </c>
      <c r="B882" s="2">
        <v>1710</v>
      </c>
      <c r="C882" s="50">
        <v>2</v>
      </c>
      <c r="D882" s="53" t="s">
        <v>109</v>
      </c>
      <c r="E882" s="53" t="s">
        <v>110</v>
      </c>
      <c r="F882" s="132">
        <v>110000411108</v>
      </c>
      <c r="G882" s="133" t="s">
        <v>225</v>
      </c>
      <c r="H882" s="133">
        <v>45947</v>
      </c>
      <c r="I882" s="49">
        <v>0</v>
      </c>
      <c r="M882" s="49">
        <v>0</v>
      </c>
    </row>
    <row r="883" spans="1:13">
      <c r="A883" s="2" t="s">
        <v>128</v>
      </c>
      <c r="B883" s="2">
        <v>1710</v>
      </c>
      <c r="C883" s="50">
        <v>2</v>
      </c>
      <c r="D883" s="53" t="s">
        <v>109</v>
      </c>
      <c r="E883" s="53" t="s">
        <v>110</v>
      </c>
      <c r="F883" s="132">
        <v>110000411108</v>
      </c>
      <c r="G883" s="133" t="s">
        <v>225</v>
      </c>
      <c r="H883" s="133">
        <v>45948</v>
      </c>
      <c r="I883" s="49">
        <v>0</v>
      </c>
      <c r="M883" s="49">
        <v>0</v>
      </c>
    </row>
    <row r="884" spans="1:13">
      <c r="A884" s="2" t="s">
        <v>128</v>
      </c>
      <c r="B884" s="2">
        <v>1710</v>
      </c>
      <c r="C884" s="50">
        <v>2</v>
      </c>
      <c r="D884" s="53" t="s">
        <v>109</v>
      </c>
      <c r="E884" s="53" t="s">
        <v>110</v>
      </c>
      <c r="F884" s="132">
        <v>110000411108</v>
      </c>
      <c r="G884" s="133" t="s">
        <v>225</v>
      </c>
      <c r="H884" s="133">
        <v>45949</v>
      </c>
      <c r="I884" s="49">
        <v>0</v>
      </c>
      <c r="M884" s="49">
        <v>0</v>
      </c>
    </row>
    <row r="885" spans="1:13">
      <c r="A885" s="2" t="s">
        <v>128</v>
      </c>
      <c r="B885" s="2">
        <v>1710</v>
      </c>
      <c r="C885" s="50">
        <v>2</v>
      </c>
      <c r="D885" s="53" t="s">
        <v>109</v>
      </c>
      <c r="E885" s="53" t="s">
        <v>110</v>
      </c>
      <c r="F885" s="132">
        <v>110000411108</v>
      </c>
      <c r="G885" s="133" t="s">
        <v>225</v>
      </c>
      <c r="H885" s="133">
        <v>45950</v>
      </c>
      <c r="I885" s="49">
        <v>0</v>
      </c>
      <c r="M885" s="49">
        <v>0</v>
      </c>
    </row>
    <row r="886" spans="1:13">
      <c r="A886" s="2" t="s">
        <v>128</v>
      </c>
      <c r="B886" s="2">
        <v>1710</v>
      </c>
      <c r="C886" s="50">
        <v>2</v>
      </c>
      <c r="D886" s="53" t="s">
        <v>109</v>
      </c>
      <c r="E886" s="53" t="s">
        <v>110</v>
      </c>
      <c r="F886" s="132">
        <v>110000411108</v>
      </c>
      <c r="G886" s="133" t="s">
        <v>225</v>
      </c>
      <c r="H886" s="133">
        <v>45951</v>
      </c>
      <c r="I886" s="49">
        <v>0</v>
      </c>
      <c r="M886" s="49">
        <v>0</v>
      </c>
    </row>
    <row r="887" spans="1:13">
      <c r="A887" s="2" t="s">
        <v>128</v>
      </c>
      <c r="B887" s="2">
        <v>1710</v>
      </c>
      <c r="C887" s="50">
        <v>2</v>
      </c>
      <c r="D887" s="53" t="s">
        <v>109</v>
      </c>
      <c r="E887" s="53" t="s">
        <v>110</v>
      </c>
      <c r="F887" s="132">
        <v>110000411108</v>
      </c>
      <c r="G887" s="133" t="s">
        <v>225</v>
      </c>
      <c r="H887" s="133">
        <v>45952</v>
      </c>
      <c r="I887" s="49">
        <v>0</v>
      </c>
      <c r="M887" s="49">
        <v>0</v>
      </c>
    </row>
    <row r="888" spans="1:13">
      <c r="A888" s="2" t="s">
        <v>128</v>
      </c>
      <c r="B888" s="2">
        <v>1710</v>
      </c>
      <c r="C888" s="50">
        <v>2</v>
      </c>
      <c r="D888" s="53" t="s">
        <v>109</v>
      </c>
      <c r="E888" s="53" t="s">
        <v>110</v>
      </c>
      <c r="F888" s="132">
        <v>110000411108</v>
      </c>
      <c r="G888" s="133" t="s">
        <v>225</v>
      </c>
      <c r="H888" s="133">
        <v>45953</v>
      </c>
      <c r="I888" s="49">
        <v>0</v>
      </c>
      <c r="M888" s="49">
        <v>0</v>
      </c>
    </row>
    <row r="889" spans="1:13">
      <c r="A889" s="2" t="s">
        <v>128</v>
      </c>
      <c r="B889" s="2">
        <v>1710</v>
      </c>
      <c r="C889" s="50">
        <v>2</v>
      </c>
      <c r="D889" s="53" t="s">
        <v>109</v>
      </c>
      <c r="E889" s="53" t="s">
        <v>110</v>
      </c>
      <c r="F889" s="132">
        <v>110000411108</v>
      </c>
      <c r="G889" s="133" t="s">
        <v>225</v>
      </c>
      <c r="H889" s="133">
        <v>45954</v>
      </c>
      <c r="I889" s="49">
        <v>0</v>
      </c>
      <c r="M889" s="49">
        <v>0</v>
      </c>
    </row>
    <row r="890" spans="1:13">
      <c r="A890" s="2" t="s">
        <v>128</v>
      </c>
      <c r="B890" s="2">
        <v>1710</v>
      </c>
      <c r="C890" s="50">
        <v>2</v>
      </c>
      <c r="D890" s="53" t="s">
        <v>109</v>
      </c>
      <c r="E890" s="53" t="s">
        <v>110</v>
      </c>
      <c r="F890" s="132">
        <v>110000411108</v>
      </c>
      <c r="G890" s="133" t="s">
        <v>225</v>
      </c>
      <c r="H890" s="133">
        <v>45955</v>
      </c>
      <c r="I890" s="49">
        <v>0</v>
      </c>
      <c r="M890" s="49">
        <v>0</v>
      </c>
    </row>
    <row r="891" spans="1:13">
      <c r="A891" s="2" t="s">
        <v>128</v>
      </c>
      <c r="B891" s="2">
        <v>1710</v>
      </c>
      <c r="C891" s="50">
        <v>2</v>
      </c>
      <c r="D891" s="53" t="s">
        <v>109</v>
      </c>
      <c r="E891" s="53" t="s">
        <v>110</v>
      </c>
      <c r="F891" s="132">
        <v>110000411108</v>
      </c>
      <c r="G891" s="133" t="s">
        <v>225</v>
      </c>
      <c r="H891" s="133">
        <v>45956</v>
      </c>
      <c r="I891" s="49">
        <v>0</v>
      </c>
      <c r="M891" s="49">
        <v>0</v>
      </c>
    </row>
    <row r="892" spans="1:13">
      <c r="A892" s="2" t="s">
        <v>128</v>
      </c>
      <c r="B892" s="2">
        <v>1710</v>
      </c>
      <c r="C892" s="50">
        <v>2</v>
      </c>
      <c r="D892" s="53" t="s">
        <v>109</v>
      </c>
      <c r="E892" s="53" t="s">
        <v>110</v>
      </c>
      <c r="F892" s="132">
        <v>110000411108</v>
      </c>
      <c r="G892" s="133" t="s">
        <v>225</v>
      </c>
      <c r="H892" s="133">
        <v>45957</v>
      </c>
      <c r="I892" s="49">
        <v>0</v>
      </c>
      <c r="M892" s="49">
        <v>0</v>
      </c>
    </row>
    <row r="893" spans="1:13">
      <c r="A893" s="2" t="s">
        <v>128</v>
      </c>
      <c r="B893" s="2">
        <v>1710</v>
      </c>
      <c r="C893" s="50">
        <v>2</v>
      </c>
      <c r="D893" s="53" t="s">
        <v>109</v>
      </c>
      <c r="E893" s="53" t="s">
        <v>110</v>
      </c>
      <c r="F893" s="132">
        <v>110000411108</v>
      </c>
      <c r="G893" s="133" t="s">
        <v>225</v>
      </c>
      <c r="H893" s="133">
        <v>45958</v>
      </c>
      <c r="I893" s="49">
        <v>0</v>
      </c>
      <c r="M893" s="49">
        <v>0</v>
      </c>
    </row>
    <row r="894" spans="1:13">
      <c r="A894" s="2" t="s">
        <v>128</v>
      </c>
      <c r="B894" s="2">
        <v>1710</v>
      </c>
      <c r="C894" s="50">
        <v>2</v>
      </c>
      <c r="D894" s="53" t="s">
        <v>109</v>
      </c>
      <c r="E894" s="53" t="s">
        <v>110</v>
      </c>
      <c r="F894" s="132">
        <v>110000411108</v>
      </c>
      <c r="G894" s="133" t="s">
        <v>225</v>
      </c>
      <c r="H894" s="133">
        <v>45959</v>
      </c>
      <c r="I894" s="49">
        <v>0</v>
      </c>
      <c r="M894" s="49">
        <v>0</v>
      </c>
    </row>
    <row r="895" spans="1:13">
      <c r="A895" s="2" t="s">
        <v>128</v>
      </c>
      <c r="B895" s="2">
        <v>1710</v>
      </c>
      <c r="C895" s="50">
        <v>2</v>
      </c>
      <c r="D895" s="53" t="s">
        <v>109</v>
      </c>
      <c r="E895" s="53" t="s">
        <v>110</v>
      </c>
      <c r="F895" s="132">
        <v>110000411108</v>
      </c>
      <c r="G895" s="133" t="s">
        <v>225</v>
      </c>
      <c r="H895" s="133">
        <v>45960</v>
      </c>
      <c r="I895" s="49">
        <v>0</v>
      </c>
      <c r="M895" s="49">
        <v>0</v>
      </c>
    </row>
    <row r="896" spans="1:13">
      <c r="A896" s="2" t="s">
        <v>128</v>
      </c>
      <c r="B896" s="2">
        <v>1710</v>
      </c>
      <c r="C896" s="50">
        <v>2</v>
      </c>
      <c r="D896" s="53" t="s">
        <v>109</v>
      </c>
      <c r="E896" s="53" t="s">
        <v>110</v>
      </c>
      <c r="F896" s="132">
        <v>110000411108</v>
      </c>
      <c r="G896" s="133" t="s">
        <v>225</v>
      </c>
      <c r="H896" s="133">
        <v>45961</v>
      </c>
      <c r="I896" s="49">
        <v>0</v>
      </c>
      <c r="M896" s="49">
        <v>0</v>
      </c>
    </row>
    <row r="897" spans="1:13">
      <c r="A897" s="2" t="s">
        <v>128</v>
      </c>
      <c r="B897" s="2">
        <v>1710</v>
      </c>
      <c r="C897" s="50">
        <v>2</v>
      </c>
      <c r="D897" s="53" t="s">
        <v>109</v>
      </c>
      <c r="E897" s="53" t="s">
        <v>110</v>
      </c>
      <c r="F897" s="132">
        <v>110000411108</v>
      </c>
      <c r="G897" s="133" t="s">
        <v>225</v>
      </c>
      <c r="H897" s="133">
        <v>45962</v>
      </c>
      <c r="I897" s="49">
        <v>0</v>
      </c>
      <c r="M897" s="49">
        <v>0</v>
      </c>
    </row>
    <row r="898" spans="1:13">
      <c r="A898" s="2" t="s">
        <v>128</v>
      </c>
      <c r="B898" s="2">
        <v>1710</v>
      </c>
      <c r="C898" s="50">
        <v>2</v>
      </c>
      <c r="D898" s="53" t="s">
        <v>109</v>
      </c>
      <c r="E898" s="53" t="s">
        <v>110</v>
      </c>
      <c r="F898" s="132">
        <v>110000411108</v>
      </c>
      <c r="G898" s="133" t="s">
        <v>225</v>
      </c>
      <c r="H898" s="133">
        <v>45963</v>
      </c>
      <c r="I898" s="49">
        <v>0</v>
      </c>
      <c r="M898" s="49">
        <v>0</v>
      </c>
    </row>
    <row r="899" spans="1:13">
      <c r="A899" s="2" t="s">
        <v>128</v>
      </c>
      <c r="B899" s="2">
        <v>1710</v>
      </c>
      <c r="C899" s="50">
        <v>2</v>
      </c>
      <c r="D899" s="53" t="s">
        <v>109</v>
      </c>
      <c r="E899" s="53" t="s">
        <v>110</v>
      </c>
      <c r="F899" s="132">
        <v>110000411108</v>
      </c>
      <c r="G899" s="133" t="s">
        <v>225</v>
      </c>
      <c r="H899" s="133">
        <v>45964</v>
      </c>
      <c r="I899" s="49">
        <v>0</v>
      </c>
      <c r="M899" s="49">
        <v>0</v>
      </c>
    </row>
    <row r="900" spans="1:13">
      <c r="A900" s="2" t="s">
        <v>128</v>
      </c>
      <c r="B900" s="2">
        <v>1710</v>
      </c>
      <c r="C900" s="50">
        <v>2</v>
      </c>
      <c r="D900" s="53" t="s">
        <v>109</v>
      </c>
      <c r="E900" s="53" t="s">
        <v>110</v>
      </c>
      <c r="F900" s="132">
        <v>110000411108</v>
      </c>
      <c r="G900" s="133" t="s">
        <v>225</v>
      </c>
      <c r="H900" s="133">
        <v>45965</v>
      </c>
      <c r="I900" s="49">
        <v>0</v>
      </c>
      <c r="M900" s="49">
        <v>0</v>
      </c>
    </row>
    <row r="901" spans="1:13">
      <c r="A901" s="2" t="s">
        <v>128</v>
      </c>
      <c r="B901" s="2">
        <v>1710</v>
      </c>
      <c r="C901" s="50">
        <v>2</v>
      </c>
      <c r="D901" s="53" t="s">
        <v>109</v>
      </c>
      <c r="E901" s="53" t="s">
        <v>110</v>
      </c>
      <c r="F901" s="132">
        <v>110000411108</v>
      </c>
      <c r="G901" s="133" t="s">
        <v>225</v>
      </c>
      <c r="H901" s="133">
        <v>45966</v>
      </c>
      <c r="I901" s="49">
        <v>0</v>
      </c>
      <c r="M901" s="49">
        <v>0</v>
      </c>
    </row>
    <row r="902" spans="1:13">
      <c r="A902" s="2" t="s">
        <v>128</v>
      </c>
      <c r="B902" s="2">
        <v>1710</v>
      </c>
      <c r="C902" s="50">
        <v>2</v>
      </c>
      <c r="D902" s="53" t="s">
        <v>109</v>
      </c>
      <c r="E902" s="53" t="s">
        <v>110</v>
      </c>
      <c r="F902" s="132">
        <v>110000411108</v>
      </c>
      <c r="G902" s="133" t="s">
        <v>225</v>
      </c>
      <c r="H902" s="133">
        <v>45967</v>
      </c>
      <c r="I902" s="49">
        <v>0</v>
      </c>
      <c r="M902" s="49">
        <v>0</v>
      </c>
    </row>
    <row r="903" spans="1:13">
      <c r="A903" s="2" t="s">
        <v>128</v>
      </c>
      <c r="B903" s="2">
        <v>1710</v>
      </c>
      <c r="C903" s="50">
        <v>2</v>
      </c>
      <c r="D903" s="53" t="s">
        <v>109</v>
      </c>
      <c r="E903" s="53" t="s">
        <v>110</v>
      </c>
      <c r="F903" s="132">
        <v>110000411108</v>
      </c>
      <c r="G903" s="133" t="s">
        <v>225</v>
      </c>
      <c r="H903" s="133">
        <v>45968</v>
      </c>
      <c r="I903" s="49">
        <v>0</v>
      </c>
      <c r="M903" s="49">
        <v>0</v>
      </c>
    </row>
    <row r="904" spans="1:13">
      <c r="A904" s="2" t="s">
        <v>128</v>
      </c>
      <c r="B904" s="2">
        <v>1710</v>
      </c>
      <c r="C904" s="50">
        <v>2</v>
      </c>
      <c r="D904" s="53" t="s">
        <v>109</v>
      </c>
      <c r="E904" s="53" t="s">
        <v>110</v>
      </c>
      <c r="F904" s="132">
        <v>110000411108</v>
      </c>
      <c r="G904" s="133" t="s">
        <v>225</v>
      </c>
      <c r="H904" s="133">
        <v>45969</v>
      </c>
      <c r="I904" s="49">
        <v>0</v>
      </c>
      <c r="M904" s="49">
        <v>0</v>
      </c>
    </row>
    <row r="905" spans="1:13">
      <c r="A905" s="2" t="s">
        <v>128</v>
      </c>
      <c r="B905" s="2">
        <v>1710</v>
      </c>
      <c r="C905" s="50">
        <v>2</v>
      </c>
      <c r="D905" s="53" t="s">
        <v>109</v>
      </c>
      <c r="E905" s="53" t="s">
        <v>110</v>
      </c>
      <c r="F905" s="132">
        <v>110000411108</v>
      </c>
      <c r="G905" s="133" t="s">
        <v>225</v>
      </c>
      <c r="H905" s="133">
        <v>45970</v>
      </c>
      <c r="I905" s="49">
        <v>0</v>
      </c>
      <c r="M905" s="49">
        <v>0</v>
      </c>
    </row>
    <row r="906" spans="1:13">
      <c r="A906" s="2" t="s">
        <v>128</v>
      </c>
      <c r="B906" s="2">
        <v>1710</v>
      </c>
      <c r="C906" s="50">
        <v>2</v>
      </c>
      <c r="D906" s="53" t="s">
        <v>109</v>
      </c>
      <c r="E906" s="53" t="s">
        <v>110</v>
      </c>
      <c r="F906" s="132">
        <v>110000411108</v>
      </c>
      <c r="G906" s="133" t="s">
        <v>225</v>
      </c>
      <c r="H906" s="133">
        <v>45971</v>
      </c>
      <c r="I906" s="49">
        <v>0</v>
      </c>
      <c r="M906" s="49">
        <v>0</v>
      </c>
    </row>
    <row r="907" spans="1:13">
      <c r="A907" s="2" t="s">
        <v>128</v>
      </c>
      <c r="B907" s="2">
        <v>1710</v>
      </c>
      <c r="C907" s="50">
        <v>2</v>
      </c>
      <c r="D907" s="53" t="s">
        <v>109</v>
      </c>
      <c r="E907" s="53" t="s">
        <v>110</v>
      </c>
      <c r="F907" s="132">
        <v>110000411108</v>
      </c>
      <c r="G907" s="133" t="s">
        <v>225</v>
      </c>
      <c r="H907" s="133">
        <v>45972</v>
      </c>
      <c r="I907" s="49">
        <v>0</v>
      </c>
      <c r="M907" s="49">
        <v>0</v>
      </c>
    </row>
    <row r="908" spans="1:13">
      <c r="A908" s="2" t="s">
        <v>128</v>
      </c>
      <c r="B908" s="2">
        <v>1710</v>
      </c>
      <c r="C908" s="50">
        <v>2</v>
      </c>
      <c r="D908" s="53" t="s">
        <v>109</v>
      </c>
      <c r="E908" s="53" t="s">
        <v>110</v>
      </c>
      <c r="F908" s="132">
        <v>110000411108</v>
      </c>
      <c r="G908" s="133" t="s">
        <v>225</v>
      </c>
      <c r="H908" s="133">
        <v>45973</v>
      </c>
      <c r="I908" s="49">
        <v>0</v>
      </c>
      <c r="M908" s="49">
        <v>0</v>
      </c>
    </row>
    <row r="909" spans="1:13">
      <c r="A909" s="2" t="s">
        <v>128</v>
      </c>
      <c r="B909" s="2">
        <v>1710</v>
      </c>
      <c r="C909" s="50">
        <v>2</v>
      </c>
      <c r="D909" s="53" t="s">
        <v>109</v>
      </c>
      <c r="E909" s="53" t="s">
        <v>110</v>
      </c>
      <c r="F909" s="132">
        <v>110000411108</v>
      </c>
      <c r="G909" s="133" t="s">
        <v>225</v>
      </c>
      <c r="H909" s="133">
        <v>45974</v>
      </c>
      <c r="I909" s="49">
        <v>0</v>
      </c>
      <c r="M909" s="49">
        <v>0</v>
      </c>
    </row>
    <row r="910" spans="1:13">
      <c r="A910" s="2" t="s">
        <v>128</v>
      </c>
      <c r="B910" s="2">
        <v>1710</v>
      </c>
      <c r="C910" s="50">
        <v>2</v>
      </c>
      <c r="D910" s="53" t="s">
        <v>109</v>
      </c>
      <c r="E910" s="53" t="s">
        <v>110</v>
      </c>
      <c r="F910" s="132">
        <v>110000411108</v>
      </c>
      <c r="G910" s="133" t="s">
        <v>225</v>
      </c>
      <c r="H910" s="133">
        <v>45975</v>
      </c>
      <c r="I910" s="49">
        <v>0</v>
      </c>
      <c r="M910" s="49">
        <v>0</v>
      </c>
    </row>
    <row r="911" spans="1:13">
      <c r="A911" s="2" t="s">
        <v>128</v>
      </c>
      <c r="B911" s="2">
        <v>1710</v>
      </c>
      <c r="C911" s="50">
        <v>2</v>
      </c>
      <c r="D911" s="53" t="s">
        <v>109</v>
      </c>
      <c r="E911" s="53" t="s">
        <v>110</v>
      </c>
      <c r="F911" s="132">
        <v>110000411108</v>
      </c>
      <c r="G911" s="133" t="s">
        <v>225</v>
      </c>
      <c r="H911" s="133">
        <v>45976</v>
      </c>
      <c r="I911" s="49">
        <v>0</v>
      </c>
      <c r="M911" s="49">
        <v>0</v>
      </c>
    </row>
    <row r="912" spans="1:13">
      <c r="A912" s="2" t="s">
        <v>128</v>
      </c>
      <c r="B912" s="2">
        <v>1710</v>
      </c>
      <c r="C912" s="50">
        <v>2</v>
      </c>
      <c r="D912" s="53" t="s">
        <v>109</v>
      </c>
      <c r="E912" s="53" t="s">
        <v>110</v>
      </c>
      <c r="F912" s="132">
        <v>110000411108</v>
      </c>
      <c r="G912" s="133" t="s">
        <v>225</v>
      </c>
      <c r="H912" s="133">
        <v>45977</v>
      </c>
      <c r="I912" s="49">
        <v>0</v>
      </c>
      <c r="M912" s="49">
        <v>0</v>
      </c>
    </row>
    <row r="913" spans="1:13">
      <c r="A913" s="2" t="s">
        <v>128</v>
      </c>
      <c r="B913" s="2">
        <v>1710</v>
      </c>
      <c r="C913" s="50">
        <v>2</v>
      </c>
      <c r="D913" s="53" t="s">
        <v>109</v>
      </c>
      <c r="E913" s="53" t="s">
        <v>110</v>
      </c>
      <c r="F913" s="132">
        <v>110000411108</v>
      </c>
      <c r="G913" s="133" t="s">
        <v>225</v>
      </c>
      <c r="H913" s="133">
        <v>45978</v>
      </c>
      <c r="I913" s="49">
        <v>0</v>
      </c>
      <c r="M913" s="49">
        <v>0</v>
      </c>
    </row>
    <row r="914" spans="1:13">
      <c r="A914" s="2" t="s">
        <v>128</v>
      </c>
      <c r="B914" s="2">
        <v>1710</v>
      </c>
      <c r="C914" s="50">
        <v>2</v>
      </c>
      <c r="D914" s="53" t="s">
        <v>109</v>
      </c>
      <c r="E914" s="53" t="s">
        <v>110</v>
      </c>
      <c r="F914" s="132">
        <v>110000411108</v>
      </c>
      <c r="G914" s="133" t="s">
        <v>225</v>
      </c>
      <c r="H914" s="133">
        <v>45979</v>
      </c>
      <c r="I914" s="49">
        <v>0</v>
      </c>
      <c r="M914" s="49">
        <v>0</v>
      </c>
    </row>
    <row r="915" spans="1:13">
      <c r="A915" s="2" t="s">
        <v>128</v>
      </c>
      <c r="B915" s="2">
        <v>1710</v>
      </c>
      <c r="C915" s="50">
        <v>2</v>
      </c>
      <c r="D915" s="53" t="s">
        <v>109</v>
      </c>
      <c r="E915" s="53" t="s">
        <v>110</v>
      </c>
      <c r="F915" s="132">
        <v>110000411108</v>
      </c>
      <c r="G915" s="133" t="s">
        <v>225</v>
      </c>
      <c r="H915" s="133">
        <v>45980</v>
      </c>
      <c r="I915" s="49">
        <v>0</v>
      </c>
      <c r="M915" s="49">
        <v>0</v>
      </c>
    </row>
    <row r="916" spans="1:13">
      <c r="A916" s="2" t="s">
        <v>128</v>
      </c>
      <c r="B916" s="2">
        <v>1710</v>
      </c>
      <c r="C916" s="50">
        <v>2</v>
      </c>
      <c r="D916" s="53" t="s">
        <v>109</v>
      </c>
      <c r="E916" s="53" t="s">
        <v>110</v>
      </c>
      <c r="F916" s="132">
        <v>110000411108</v>
      </c>
      <c r="G916" s="133" t="s">
        <v>225</v>
      </c>
      <c r="H916" s="133">
        <v>45981</v>
      </c>
      <c r="I916" s="49">
        <v>0</v>
      </c>
      <c r="M916" s="49">
        <v>0</v>
      </c>
    </row>
    <row r="917" spans="1:13">
      <c r="A917" s="2" t="s">
        <v>128</v>
      </c>
      <c r="B917" s="2">
        <v>1710</v>
      </c>
      <c r="C917" s="50">
        <v>2</v>
      </c>
      <c r="D917" s="53" t="s">
        <v>109</v>
      </c>
      <c r="E917" s="53" t="s">
        <v>110</v>
      </c>
      <c r="F917" s="132">
        <v>110000411108</v>
      </c>
      <c r="G917" s="133" t="s">
        <v>225</v>
      </c>
      <c r="H917" s="133">
        <v>45982</v>
      </c>
      <c r="I917" s="49">
        <v>0</v>
      </c>
      <c r="M917" s="49">
        <v>0</v>
      </c>
    </row>
    <row r="918" spans="1:13">
      <c r="A918" s="2" t="s">
        <v>128</v>
      </c>
      <c r="B918" s="2">
        <v>1710</v>
      </c>
      <c r="C918" s="50">
        <v>2</v>
      </c>
      <c r="D918" s="53" t="s">
        <v>109</v>
      </c>
      <c r="E918" s="53" t="s">
        <v>110</v>
      </c>
      <c r="F918" s="132">
        <v>110000411108</v>
      </c>
      <c r="G918" s="133" t="s">
        <v>225</v>
      </c>
      <c r="H918" s="133">
        <v>45983</v>
      </c>
      <c r="I918" s="49">
        <v>0</v>
      </c>
      <c r="M918" s="49">
        <v>0</v>
      </c>
    </row>
    <row r="919" spans="1:13">
      <c r="A919" s="2" t="s">
        <v>128</v>
      </c>
      <c r="B919" s="2">
        <v>1710</v>
      </c>
      <c r="C919" s="50">
        <v>2</v>
      </c>
      <c r="D919" s="53" t="s">
        <v>109</v>
      </c>
      <c r="E919" s="53" t="s">
        <v>110</v>
      </c>
      <c r="F919" s="132">
        <v>110000411108</v>
      </c>
      <c r="G919" s="133" t="s">
        <v>225</v>
      </c>
      <c r="H919" s="133">
        <v>45984</v>
      </c>
      <c r="I919" s="49">
        <v>0</v>
      </c>
      <c r="M919" s="49">
        <v>0</v>
      </c>
    </row>
    <row r="920" spans="1:13">
      <c r="A920" s="2" t="s">
        <v>128</v>
      </c>
      <c r="B920" s="2">
        <v>1710</v>
      </c>
      <c r="C920" s="50">
        <v>2</v>
      </c>
      <c r="D920" s="53" t="s">
        <v>109</v>
      </c>
      <c r="E920" s="53" t="s">
        <v>110</v>
      </c>
      <c r="F920" s="132">
        <v>110000411108</v>
      </c>
      <c r="G920" s="133" t="s">
        <v>225</v>
      </c>
      <c r="H920" s="133">
        <v>45985</v>
      </c>
      <c r="I920" s="49">
        <v>0</v>
      </c>
      <c r="M920" s="49">
        <v>0</v>
      </c>
    </row>
    <row r="921" spans="1:13">
      <c r="A921" s="2" t="s">
        <v>128</v>
      </c>
      <c r="B921" s="2">
        <v>1710</v>
      </c>
      <c r="C921" s="50">
        <v>2</v>
      </c>
      <c r="D921" s="53" t="s">
        <v>109</v>
      </c>
      <c r="E921" s="53" t="s">
        <v>110</v>
      </c>
      <c r="F921" s="132">
        <v>110000411108</v>
      </c>
      <c r="G921" s="133" t="s">
        <v>225</v>
      </c>
      <c r="H921" s="133">
        <v>45986</v>
      </c>
      <c r="I921" s="49">
        <v>0</v>
      </c>
      <c r="M921" s="49">
        <v>0</v>
      </c>
    </row>
    <row r="922" spans="1:13">
      <c r="A922" s="2" t="s">
        <v>128</v>
      </c>
      <c r="B922" s="2">
        <v>1710</v>
      </c>
      <c r="C922" s="50">
        <v>2</v>
      </c>
      <c r="D922" s="53" t="s">
        <v>109</v>
      </c>
      <c r="E922" s="53" t="s">
        <v>110</v>
      </c>
      <c r="F922" s="132">
        <v>110000411108</v>
      </c>
      <c r="G922" s="133" t="s">
        <v>225</v>
      </c>
      <c r="H922" s="133">
        <v>45987</v>
      </c>
      <c r="I922" s="49">
        <v>0</v>
      </c>
      <c r="M922" s="49">
        <v>0</v>
      </c>
    </row>
    <row r="923" spans="1:13">
      <c r="A923" s="2" t="s">
        <v>128</v>
      </c>
      <c r="B923" s="2">
        <v>1710</v>
      </c>
      <c r="C923" s="50">
        <v>2</v>
      </c>
      <c r="D923" s="53" t="s">
        <v>109</v>
      </c>
      <c r="E923" s="53" t="s">
        <v>110</v>
      </c>
      <c r="F923" s="132">
        <v>110000411108</v>
      </c>
      <c r="G923" s="133" t="s">
        <v>225</v>
      </c>
      <c r="H923" s="133">
        <v>45988</v>
      </c>
      <c r="I923" s="49">
        <v>0</v>
      </c>
      <c r="M923" s="49">
        <v>0</v>
      </c>
    </row>
    <row r="924" spans="1:13">
      <c r="A924" s="2" t="s">
        <v>128</v>
      </c>
      <c r="B924" s="2">
        <v>1710</v>
      </c>
      <c r="C924" s="50">
        <v>2</v>
      </c>
      <c r="D924" s="53" t="s">
        <v>109</v>
      </c>
      <c r="E924" s="53" t="s">
        <v>110</v>
      </c>
      <c r="F924" s="132">
        <v>110000411108</v>
      </c>
      <c r="G924" s="133" t="s">
        <v>225</v>
      </c>
      <c r="H924" s="133">
        <v>45989</v>
      </c>
      <c r="I924" s="49">
        <v>0</v>
      </c>
      <c r="M924" s="49">
        <v>0</v>
      </c>
    </row>
    <row r="925" spans="1:13">
      <c r="A925" s="2" t="s">
        <v>128</v>
      </c>
      <c r="B925" s="2">
        <v>1710</v>
      </c>
      <c r="C925" s="50">
        <v>2</v>
      </c>
      <c r="D925" s="53" t="s">
        <v>109</v>
      </c>
      <c r="E925" s="53" t="s">
        <v>110</v>
      </c>
      <c r="F925" s="132">
        <v>110000411108</v>
      </c>
      <c r="G925" s="133" t="s">
        <v>225</v>
      </c>
      <c r="H925" s="133">
        <v>45990</v>
      </c>
      <c r="I925" s="49">
        <v>0</v>
      </c>
      <c r="M925" s="49">
        <v>0</v>
      </c>
    </row>
    <row r="926" spans="1:13">
      <c r="A926" s="2" t="s">
        <v>128</v>
      </c>
      <c r="B926" s="2">
        <v>1710</v>
      </c>
      <c r="C926" s="50">
        <v>2</v>
      </c>
      <c r="D926" s="53" t="s">
        <v>109</v>
      </c>
      <c r="E926" s="53" t="s">
        <v>110</v>
      </c>
      <c r="F926" s="132">
        <v>110000411108</v>
      </c>
      <c r="G926" s="133" t="s">
        <v>225</v>
      </c>
      <c r="H926" s="133">
        <v>45991</v>
      </c>
      <c r="I926" s="49">
        <v>0</v>
      </c>
      <c r="M926" s="49">
        <v>0</v>
      </c>
    </row>
    <row r="927" spans="1:13">
      <c r="A927" s="2" t="s">
        <v>128</v>
      </c>
      <c r="B927" s="2">
        <v>1710</v>
      </c>
      <c r="C927" s="50">
        <v>2</v>
      </c>
      <c r="D927" s="53" t="s">
        <v>109</v>
      </c>
      <c r="E927" s="53" t="s">
        <v>110</v>
      </c>
      <c r="F927" s="132">
        <v>110000411108</v>
      </c>
      <c r="G927" s="133" t="s">
        <v>225</v>
      </c>
      <c r="H927" s="133">
        <v>45992</v>
      </c>
      <c r="I927" s="49">
        <v>10.119999999999999</v>
      </c>
      <c r="J927" s="49">
        <v>3.6999999999999998E-2</v>
      </c>
      <c r="K927" s="49">
        <v>205.756</v>
      </c>
      <c r="L927" s="49">
        <v>0.108</v>
      </c>
      <c r="M927" s="49">
        <v>2.2078799999999997E-3</v>
      </c>
    </row>
    <row r="928" spans="1:13">
      <c r="A928" s="2" t="s">
        <v>128</v>
      </c>
      <c r="B928" s="2">
        <v>1710</v>
      </c>
      <c r="C928" s="50">
        <v>2</v>
      </c>
      <c r="D928" s="53" t="s">
        <v>109</v>
      </c>
      <c r="E928" s="53" t="s">
        <v>110</v>
      </c>
      <c r="F928" s="132">
        <v>110000411108</v>
      </c>
      <c r="G928" s="133" t="s">
        <v>225</v>
      </c>
      <c r="H928" s="133">
        <v>45993</v>
      </c>
      <c r="I928" s="49">
        <v>3.78</v>
      </c>
      <c r="J928" s="49">
        <v>0.10299999999999999</v>
      </c>
      <c r="K928" s="49">
        <v>117.334</v>
      </c>
      <c r="L928" s="49">
        <v>0.08</v>
      </c>
      <c r="M928" s="49">
        <v>2.0267675999999998E-3</v>
      </c>
    </row>
    <row r="929" spans="1:13">
      <c r="A929" s="2" t="s">
        <v>128</v>
      </c>
      <c r="B929" s="2">
        <v>1710</v>
      </c>
      <c r="C929" s="50">
        <v>2</v>
      </c>
      <c r="D929" s="53" t="s">
        <v>109</v>
      </c>
      <c r="E929" s="53" t="s">
        <v>110</v>
      </c>
      <c r="F929" s="132">
        <v>110000411108</v>
      </c>
      <c r="G929" s="133" t="s">
        <v>225</v>
      </c>
      <c r="H929" s="133">
        <v>45994</v>
      </c>
      <c r="I929" s="49">
        <v>16.11</v>
      </c>
      <c r="J929" s="49">
        <v>0.60399999999999998</v>
      </c>
      <c r="K929" s="49">
        <v>571.04200000000003</v>
      </c>
      <c r="L929" s="49">
        <v>0.40500000000000003</v>
      </c>
      <c r="M929" s="49">
        <v>2.5892402000000001E-3</v>
      </c>
    </row>
    <row r="930" spans="1:13">
      <c r="A930" s="2" t="s">
        <v>128</v>
      </c>
      <c r="B930" s="2">
        <v>1710</v>
      </c>
      <c r="C930" s="50">
        <v>2</v>
      </c>
      <c r="D930" s="53" t="s">
        <v>109</v>
      </c>
      <c r="E930" s="53" t="s">
        <v>110</v>
      </c>
      <c r="F930" s="132">
        <v>110000411108</v>
      </c>
      <c r="G930" s="133" t="s">
        <v>225</v>
      </c>
      <c r="H930" s="133">
        <v>45995</v>
      </c>
      <c r="I930" s="49">
        <v>0</v>
      </c>
      <c r="M930" s="49">
        <v>0</v>
      </c>
    </row>
    <row r="931" spans="1:13">
      <c r="A931" s="2" t="s">
        <v>128</v>
      </c>
      <c r="B931" s="2">
        <v>1710</v>
      </c>
      <c r="C931" s="50">
        <v>2</v>
      </c>
      <c r="D931" s="53" t="s">
        <v>109</v>
      </c>
      <c r="E931" s="53" t="s">
        <v>110</v>
      </c>
      <c r="F931" s="132">
        <v>110000411108</v>
      </c>
      <c r="G931" s="133" t="s">
        <v>225</v>
      </c>
      <c r="H931" s="133">
        <v>45996</v>
      </c>
      <c r="I931" s="49">
        <v>0</v>
      </c>
      <c r="M931" s="49">
        <v>0</v>
      </c>
    </row>
    <row r="932" spans="1:13">
      <c r="A932" s="2" t="s">
        <v>128</v>
      </c>
      <c r="B932" s="2">
        <v>1710</v>
      </c>
      <c r="C932" s="50">
        <v>2</v>
      </c>
      <c r="D932" s="53" t="s">
        <v>109</v>
      </c>
      <c r="E932" s="53" t="s">
        <v>110</v>
      </c>
      <c r="F932" s="132">
        <v>110000411108</v>
      </c>
      <c r="G932" s="133" t="s">
        <v>225</v>
      </c>
      <c r="H932" s="133">
        <v>45997</v>
      </c>
      <c r="I932" s="49">
        <v>0</v>
      </c>
      <c r="M932" s="49">
        <v>0</v>
      </c>
    </row>
    <row r="933" spans="1:13">
      <c r="A933" s="2" t="s">
        <v>128</v>
      </c>
      <c r="B933" s="2">
        <v>1710</v>
      </c>
      <c r="C933" s="50">
        <v>2</v>
      </c>
      <c r="D933" s="53" t="s">
        <v>109</v>
      </c>
      <c r="E933" s="53" t="s">
        <v>110</v>
      </c>
      <c r="F933" s="132">
        <v>110000411108</v>
      </c>
      <c r="G933" s="133" t="s">
        <v>225</v>
      </c>
      <c r="H933" s="133">
        <v>45998</v>
      </c>
      <c r="I933" s="49">
        <v>0</v>
      </c>
      <c r="M933" s="49">
        <v>0</v>
      </c>
    </row>
    <row r="934" spans="1:13">
      <c r="A934" s="2" t="s">
        <v>128</v>
      </c>
      <c r="B934" s="2">
        <v>1710</v>
      </c>
      <c r="C934" s="50">
        <v>2</v>
      </c>
      <c r="D934" s="53" t="s">
        <v>109</v>
      </c>
      <c r="E934" s="53" t="s">
        <v>110</v>
      </c>
      <c r="F934" s="132">
        <v>110000411108</v>
      </c>
      <c r="G934" s="133" t="s">
        <v>225</v>
      </c>
      <c r="H934" s="133">
        <v>45999</v>
      </c>
      <c r="I934" s="49">
        <v>7.03</v>
      </c>
      <c r="J934" s="49">
        <v>0.16900000000000001</v>
      </c>
      <c r="K934" s="49">
        <v>169.1</v>
      </c>
      <c r="L934" s="49">
        <v>0.109</v>
      </c>
      <c r="M934" s="49">
        <v>1.2751779999999999E-3</v>
      </c>
    </row>
    <row r="935" spans="1:13">
      <c r="A935" s="2" t="s">
        <v>128</v>
      </c>
      <c r="B935" s="2">
        <v>1710</v>
      </c>
      <c r="C935" s="50">
        <v>2</v>
      </c>
      <c r="D935" s="53" t="s">
        <v>109</v>
      </c>
      <c r="E935" s="53" t="s">
        <v>110</v>
      </c>
      <c r="F935" s="132">
        <v>110000411108</v>
      </c>
      <c r="G935" s="133" t="s">
        <v>225</v>
      </c>
      <c r="H935" s="133">
        <v>46000</v>
      </c>
      <c r="I935" s="49">
        <v>24</v>
      </c>
      <c r="J935" s="49">
        <v>3.6970000000000001</v>
      </c>
      <c r="K935" s="49">
        <v>3190.7</v>
      </c>
      <c r="L935" s="49">
        <v>2.907</v>
      </c>
      <c r="M935" s="49">
        <v>2.4910483000000001E-2</v>
      </c>
    </row>
    <row r="936" spans="1:13">
      <c r="A936" s="2" t="s">
        <v>128</v>
      </c>
      <c r="B936" s="2">
        <v>1710</v>
      </c>
      <c r="C936" s="50">
        <v>2</v>
      </c>
      <c r="D936" s="53" t="s">
        <v>109</v>
      </c>
      <c r="E936" s="53" t="s">
        <v>110</v>
      </c>
      <c r="F936" s="132">
        <v>110000411108</v>
      </c>
      <c r="G936" s="133" t="s">
        <v>225</v>
      </c>
      <c r="H936" s="133">
        <v>46001</v>
      </c>
      <c r="I936" s="49">
        <v>24</v>
      </c>
      <c r="J936" s="49">
        <v>6.8360000000000003</v>
      </c>
      <c r="K936" s="49">
        <v>5584.3</v>
      </c>
      <c r="L936" s="49">
        <v>1.0549999999999999</v>
      </c>
      <c r="M936" s="49">
        <v>3.4672762999999995E-2</v>
      </c>
    </row>
    <row r="937" spans="1:13">
      <c r="A937" s="2" t="s">
        <v>128</v>
      </c>
      <c r="B937" s="2">
        <v>1710</v>
      </c>
      <c r="C937" s="50">
        <v>2</v>
      </c>
      <c r="D937" s="53" t="s">
        <v>109</v>
      </c>
      <c r="E937" s="53" t="s">
        <v>110</v>
      </c>
      <c r="F937" s="132">
        <v>110000411108</v>
      </c>
      <c r="G937" s="133" t="s">
        <v>225</v>
      </c>
      <c r="H937" s="133">
        <v>46002</v>
      </c>
      <c r="I937" s="49">
        <v>24</v>
      </c>
      <c r="J937" s="49">
        <v>5.9660000000000002</v>
      </c>
      <c r="K937" s="49">
        <v>5634.5</v>
      </c>
      <c r="L937" s="49">
        <v>0.99</v>
      </c>
      <c r="M937" s="49">
        <v>4.7326308000000004E-2</v>
      </c>
    </row>
    <row r="938" spans="1:13">
      <c r="A938" s="2" t="s">
        <v>128</v>
      </c>
      <c r="B938" s="2">
        <v>1710</v>
      </c>
      <c r="C938" s="50">
        <v>2</v>
      </c>
      <c r="D938" s="53" t="s">
        <v>109</v>
      </c>
      <c r="E938" s="53" t="s">
        <v>110</v>
      </c>
      <c r="F938" s="132">
        <v>110000411108</v>
      </c>
      <c r="G938" s="133" t="s">
        <v>225</v>
      </c>
      <c r="H938" s="133">
        <v>46003</v>
      </c>
      <c r="I938" s="49">
        <v>22.32</v>
      </c>
      <c r="J938" s="49">
        <v>7.4480000000000004</v>
      </c>
      <c r="K938" s="49">
        <v>5842.7359999999999</v>
      </c>
      <c r="L938" s="49">
        <v>1.371</v>
      </c>
      <c r="M938" s="49">
        <v>4.93989206E-2</v>
      </c>
    </row>
    <row r="939" spans="1:13">
      <c r="A939" s="2" t="s">
        <v>128</v>
      </c>
      <c r="B939" s="2">
        <v>1710</v>
      </c>
      <c r="C939" s="50">
        <v>2</v>
      </c>
      <c r="D939" s="53" t="s">
        <v>109</v>
      </c>
      <c r="E939" s="53" t="s">
        <v>110</v>
      </c>
      <c r="F939" s="132">
        <v>110000411108</v>
      </c>
      <c r="G939" s="133" t="s">
        <v>225</v>
      </c>
      <c r="H939" s="133">
        <v>46004</v>
      </c>
      <c r="I939" s="49">
        <v>0</v>
      </c>
      <c r="M939" s="49">
        <v>0</v>
      </c>
    </row>
    <row r="940" spans="1:13">
      <c r="A940" s="2" t="s">
        <v>128</v>
      </c>
      <c r="B940" s="2">
        <v>1710</v>
      </c>
      <c r="C940" s="50">
        <v>2</v>
      </c>
      <c r="D940" s="53" t="s">
        <v>109</v>
      </c>
      <c r="E940" s="53" t="s">
        <v>110</v>
      </c>
      <c r="F940" s="132">
        <v>110000411108</v>
      </c>
      <c r="G940" s="133" t="s">
        <v>225</v>
      </c>
      <c r="H940" s="133">
        <v>46005</v>
      </c>
      <c r="I940" s="49">
        <v>0</v>
      </c>
      <c r="M940" s="49">
        <v>0</v>
      </c>
    </row>
    <row r="941" spans="1:13">
      <c r="A941" s="2" t="s">
        <v>128</v>
      </c>
      <c r="B941" s="2">
        <v>1710</v>
      </c>
      <c r="C941" s="50">
        <v>2</v>
      </c>
      <c r="D941" s="53" t="s">
        <v>109</v>
      </c>
      <c r="E941" s="53" t="s">
        <v>110</v>
      </c>
      <c r="F941" s="132">
        <v>110000411108</v>
      </c>
      <c r="G941" s="133" t="s">
        <v>225</v>
      </c>
      <c r="H941" s="133">
        <v>46006</v>
      </c>
      <c r="I941" s="49">
        <v>0</v>
      </c>
      <c r="M941" s="49">
        <v>0</v>
      </c>
    </row>
    <row r="942" spans="1:13">
      <c r="A942" s="2" t="s">
        <v>128</v>
      </c>
      <c r="B942" s="2">
        <v>1710</v>
      </c>
      <c r="C942" s="50">
        <v>2</v>
      </c>
      <c r="D942" s="53" t="s">
        <v>109</v>
      </c>
      <c r="E942" s="53" t="s">
        <v>110</v>
      </c>
      <c r="F942" s="132">
        <v>110000411108</v>
      </c>
      <c r="G942" s="133" t="s">
        <v>225</v>
      </c>
      <c r="H942" s="133">
        <v>46007</v>
      </c>
      <c r="I942" s="49">
        <v>0</v>
      </c>
      <c r="M942" s="49">
        <v>0</v>
      </c>
    </row>
    <row r="943" spans="1:13">
      <c r="A943" s="2" t="s">
        <v>128</v>
      </c>
      <c r="B943" s="2">
        <v>1710</v>
      </c>
      <c r="C943" s="50">
        <v>2</v>
      </c>
      <c r="D943" s="53" t="s">
        <v>109</v>
      </c>
      <c r="E943" s="53" t="s">
        <v>110</v>
      </c>
      <c r="F943" s="132">
        <v>110000411108</v>
      </c>
      <c r="G943" s="133" t="s">
        <v>225</v>
      </c>
      <c r="H943" s="133">
        <v>46008</v>
      </c>
      <c r="I943" s="49">
        <v>0</v>
      </c>
      <c r="M943" s="49">
        <v>0</v>
      </c>
    </row>
    <row r="944" spans="1:13">
      <c r="A944" s="2" t="s">
        <v>128</v>
      </c>
      <c r="B944" s="2">
        <v>1710</v>
      </c>
      <c r="C944" s="50">
        <v>2</v>
      </c>
      <c r="D944" s="53" t="s">
        <v>109</v>
      </c>
      <c r="E944" s="53" t="s">
        <v>110</v>
      </c>
      <c r="F944" s="132">
        <v>110000411108</v>
      </c>
      <c r="G944" s="133" t="s">
        <v>225</v>
      </c>
      <c r="H944" s="133">
        <v>46009</v>
      </c>
      <c r="I944" s="49">
        <v>0</v>
      </c>
      <c r="M944" s="49">
        <v>0</v>
      </c>
    </row>
    <row r="945" spans="1:13">
      <c r="A945" s="2" t="s">
        <v>128</v>
      </c>
      <c r="B945" s="2">
        <v>1710</v>
      </c>
      <c r="C945" s="50">
        <v>2</v>
      </c>
      <c r="D945" s="53" t="s">
        <v>109</v>
      </c>
      <c r="E945" s="53" t="s">
        <v>110</v>
      </c>
      <c r="F945" s="132">
        <v>110000411108</v>
      </c>
      <c r="G945" s="133" t="s">
        <v>225</v>
      </c>
      <c r="H945" s="133">
        <v>46010</v>
      </c>
      <c r="I945" s="49">
        <v>0</v>
      </c>
      <c r="M945" s="49">
        <v>0</v>
      </c>
    </row>
    <row r="946" spans="1:13">
      <c r="A946" s="2" t="s">
        <v>128</v>
      </c>
      <c r="B946" s="2">
        <v>1710</v>
      </c>
      <c r="C946" s="50">
        <v>2</v>
      </c>
      <c r="D946" s="53" t="s">
        <v>109</v>
      </c>
      <c r="E946" s="53" t="s">
        <v>110</v>
      </c>
      <c r="F946" s="132">
        <v>110000411108</v>
      </c>
      <c r="G946" s="133" t="s">
        <v>225</v>
      </c>
      <c r="H946" s="133">
        <v>46011</v>
      </c>
      <c r="I946" s="49">
        <v>0</v>
      </c>
      <c r="M946" s="49">
        <v>0</v>
      </c>
    </row>
    <row r="947" spans="1:13">
      <c r="A947" s="2" t="s">
        <v>128</v>
      </c>
      <c r="B947" s="2">
        <v>1710</v>
      </c>
      <c r="C947" s="50">
        <v>2</v>
      </c>
      <c r="D947" s="53" t="s">
        <v>109</v>
      </c>
      <c r="E947" s="53" t="s">
        <v>110</v>
      </c>
      <c r="F947" s="132">
        <v>110000411108</v>
      </c>
      <c r="G947" s="133" t="s">
        <v>225</v>
      </c>
      <c r="H947" s="133">
        <v>46012</v>
      </c>
      <c r="I947" s="49">
        <v>0</v>
      </c>
      <c r="M947" s="49">
        <v>0</v>
      </c>
    </row>
    <row r="948" spans="1:13">
      <c r="A948" s="2" t="s">
        <v>128</v>
      </c>
      <c r="B948" s="2">
        <v>1710</v>
      </c>
      <c r="C948" s="50">
        <v>2</v>
      </c>
      <c r="D948" s="53" t="s">
        <v>109</v>
      </c>
      <c r="E948" s="53" t="s">
        <v>110</v>
      </c>
      <c r="F948" s="132">
        <v>110000411108</v>
      </c>
      <c r="G948" s="133" t="s">
        <v>225</v>
      </c>
      <c r="H948" s="133">
        <v>46013</v>
      </c>
      <c r="I948" s="49">
        <v>0</v>
      </c>
      <c r="M948" s="49">
        <v>0</v>
      </c>
    </row>
    <row r="949" spans="1:13">
      <c r="A949" s="2" t="s">
        <v>128</v>
      </c>
      <c r="B949" s="2">
        <v>1710</v>
      </c>
      <c r="C949" s="50">
        <v>2</v>
      </c>
      <c r="D949" s="53" t="s">
        <v>109</v>
      </c>
      <c r="E949" s="53" t="s">
        <v>110</v>
      </c>
      <c r="F949" s="132">
        <v>110000411108</v>
      </c>
      <c r="G949" s="133" t="s">
        <v>225</v>
      </c>
      <c r="H949" s="133">
        <v>46014</v>
      </c>
      <c r="I949" s="49">
        <v>0</v>
      </c>
      <c r="M949" s="49">
        <v>0</v>
      </c>
    </row>
    <row r="950" spans="1:13">
      <c r="A950" s="2" t="s">
        <v>128</v>
      </c>
      <c r="B950" s="2">
        <v>1710</v>
      </c>
      <c r="C950" s="50">
        <v>2</v>
      </c>
      <c r="D950" s="53" t="s">
        <v>109</v>
      </c>
      <c r="E950" s="53" t="s">
        <v>110</v>
      </c>
      <c r="F950" s="132">
        <v>110000411108</v>
      </c>
      <c r="G950" s="133" t="s">
        <v>225</v>
      </c>
      <c r="H950" s="133">
        <v>46015</v>
      </c>
      <c r="I950" s="49">
        <v>0</v>
      </c>
      <c r="M950" s="49">
        <v>0</v>
      </c>
    </row>
    <row r="951" spans="1:13">
      <c r="A951" s="2" t="s">
        <v>128</v>
      </c>
      <c r="B951" s="2">
        <v>1710</v>
      </c>
      <c r="C951" s="50">
        <v>2</v>
      </c>
      <c r="D951" s="53" t="s">
        <v>109</v>
      </c>
      <c r="E951" s="53" t="s">
        <v>110</v>
      </c>
      <c r="F951" s="132">
        <v>110000411108</v>
      </c>
      <c r="G951" s="133" t="s">
        <v>225</v>
      </c>
      <c r="H951" s="133">
        <v>46016</v>
      </c>
      <c r="I951" s="49">
        <v>0</v>
      </c>
      <c r="M951" s="49">
        <v>0</v>
      </c>
    </row>
    <row r="952" spans="1:13">
      <c r="A952" s="2" t="s">
        <v>128</v>
      </c>
      <c r="B952" s="2">
        <v>1710</v>
      </c>
      <c r="C952" s="50">
        <v>2</v>
      </c>
      <c r="D952" s="53" t="s">
        <v>109</v>
      </c>
      <c r="E952" s="53" t="s">
        <v>110</v>
      </c>
      <c r="F952" s="132">
        <v>110000411108</v>
      </c>
      <c r="G952" s="133" t="s">
        <v>225</v>
      </c>
      <c r="H952" s="133">
        <v>46017</v>
      </c>
      <c r="I952" s="49">
        <v>0</v>
      </c>
      <c r="M952" s="49">
        <v>0</v>
      </c>
    </row>
    <row r="953" spans="1:13">
      <c r="A953" s="2" t="s">
        <v>128</v>
      </c>
      <c r="B953" s="2">
        <v>1710</v>
      </c>
      <c r="C953" s="50">
        <v>2</v>
      </c>
      <c r="D953" s="53" t="s">
        <v>109</v>
      </c>
      <c r="E953" s="53" t="s">
        <v>110</v>
      </c>
      <c r="F953" s="132">
        <v>110000411108</v>
      </c>
      <c r="G953" s="133" t="s">
        <v>225</v>
      </c>
      <c r="H953" s="133">
        <v>46018</v>
      </c>
      <c r="I953" s="49">
        <v>0</v>
      </c>
      <c r="M953" s="49">
        <v>0</v>
      </c>
    </row>
    <row r="954" spans="1:13">
      <c r="A954" s="2" t="s">
        <v>128</v>
      </c>
      <c r="B954" s="2">
        <v>1710</v>
      </c>
      <c r="C954" s="50">
        <v>2</v>
      </c>
      <c r="D954" s="53" t="s">
        <v>109</v>
      </c>
      <c r="E954" s="53" t="s">
        <v>110</v>
      </c>
      <c r="F954" s="132">
        <v>110000411108</v>
      </c>
      <c r="G954" s="133" t="s">
        <v>225</v>
      </c>
      <c r="H954" s="133">
        <v>46019</v>
      </c>
      <c r="I954" s="49">
        <v>0</v>
      </c>
      <c r="M954" s="49">
        <v>0</v>
      </c>
    </row>
    <row r="955" spans="1:13">
      <c r="A955" s="2" t="s">
        <v>128</v>
      </c>
      <c r="B955" s="2">
        <v>1710</v>
      </c>
      <c r="C955" s="50">
        <v>2</v>
      </c>
      <c r="D955" s="53" t="s">
        <v>109</v>
      </c>
      <c r="E955" s="53" t="s">
        <v>110</v>
      </c>
      <c r="F955" s="132">
        <v>110000411108</v>
      </c>
      <c r="G955" s="133" t="s">
        <v>225</v>
      </c>
      <c r="H955" s="133">
        <v>46020</v>
      </c>
      <c r="I955" s="49">
        <v>0</v>
      </c>
      <c r="M955" s="49">
        <v>0</v>
      </c>
    </row>
    <row r="956" spans="1:13">
      <c r="A956" s="2" t="s">
        <v>128</v>
      </c>
      <c r="B956" s="2">
        <v>1710</v>
      </c>
      <c r="C956" s="50">
        <v>2</v>
      </c>
      <c r="D956" s="53" t="s">
        <v>109</v>
      </c>
      <c r="E956" s="53" t="s">
        <v>110</v>
      </c>
      <c r="F956" s="132">
        <v>110000411108</v>
      </c>
      <c r="G956" s="133" t="s">
        <v>225</v>
      </c>
      <c r="H956" s="133">
        <v>46021</v>
      </c>
      <c r="I956" s="49">
        <v>0</v>
      </c>
      <c r="M956" s="49">
        <v>0</v>
      </c>
    </row>
    <row r="957" spans="1:13">
      <c r="A957" s="2" t="s">
        <v>128</v>
      </c>
      <c r="B957" s="2">
        <v>1710</v>
      </c>
      <c r="C957" s="50">
        <v>2</v>
      </c>
      <c r="D957" s="53" t="s">
        <v>109</v>
      </c>
      <c r="E957" s="53" t="s">
        <v>110</v>
      </c>
      <c r="F957" s="132">
        <v>110000411108</v>
      </c>
      <c r="G957" s="133" t="s">
        <v>225</v>
      </c>
      <c r="H957" s="133">
        <v>46022</v>
      </c>
      <c r="I957" s="49">
        <v>0</v>
      </c>
      <c r="M957" s="49">
        <v>0</v>
      </c>
    </row>
    <row r="958" spans="1:13">
      <c r="A958" s="2" t="s">
        <v>128</v>
      </c>
      <c r="B958" s="2">
        <v>1710</v>
      </c>
      <c r="C958" s="50">
        <v>2</v>
      </c>
      <c r="D958" s="53" t="s">
        <v>109</v>
      </c>
      <c r="E958" s="53" t="s">
        <v>110</v>
      </c>
      <c r="F958" s="132">
        <v>110000411108</v>
      </c>
      <c r="G958" s="133" t="s">
        <v>225</v>
      </c>
      <c r="H958" s="133">
        <v>46023</v>
      </c>
      <c r="I958" s="49">
        <v>0</v>
      </c>
    </row>
    <row r="959" spans="1:13">
      <c r="A959" s="2" t="s">
        <v>128</v>
      </c>
      <c r="B959" s="2">
        <v>1710</v>
      </c>
      <c r="C959" s="50">
        <v>2</v>
      </c>
      <c r="D959" s="53" t="s">
        <v>109</v>
      </c>
      <c r="E959" s="53" t="s">
        <v>110</v>
      </c>
      <c r="F959" s="132">
        <v>110000411108</v>
      </c>
      <c r="G959" s="133" t="s">
        <v>225</v>
      </c>
      <c r="H959" s="133">
        <v>46024</v>
      </c>
      <c r="I959" s="49">
        <v>0</v>
      </c>
    </row>
    <row r="960" spans="1:13">
      <c r="A960" s="2" t="s">
        <v>128</v>
      </c>
      <c r="B960" s="2">
        <v>1710</v>
      </c>
      <c r="C960" s="50">
        <v>2</v>
      </c>
      <c r="D960" s="53" t="s">
        <v>109</v>
      </c>
      <c r="E960" s="53" t="s">
        <v>110</v>
      </c>
      <c r="F960" s="132">
        <v>110000411108</v>
      </c>
      <c r="G960" s="133" t="s">
        <v>225</v>
      </c>
      <c r="H960" s="133">
        <v>46025</v>
      </c>
      <c r="I960" s="49">
        <v>0</v>
      </c>
    </row>
    <row r="961" spans="1:9">
      <c r="A961" s="2" t="s">
        <v>128</v>
      </c>
      <c r="B961" s="2">
        <v>1710</v>
      </c>
      <c r="C961" s="50">
        <v>2</v>
      </c>
      <c r="D961" s="53" t="s">
        <v>109</v>
      </c>
      <c r="E961" s="53" t="s">
        <v>110</v>
      </c>
      <c r="F961" s="132">
        <v>110000411108</v>
      </c>
      <c r="G961" s="133" t="s">
        <v>225</v>
      </c>
      <c r="H961" s="133">
        <v>46026</v>
      </c>
      <c r="I961" s="49">
        <v>0</v>
      </c>
    </row>
    <row r="962" spans="1:9">
      <c r="A962" s="2" t="s">
        <v>128</v>
      </c>
      <c r="B962" s="2">
        <v>1710</v>
      </c>
      <c r="C962" s="50">
        <v>2</v>
      </c>
      <c r="D962" s="53" t="s">
        <v>109</v>
      </c>
      <c r="E962" s="53" t="s">
        <v>110</v>
      </c>
      <c r="F962" s="132">
        <v>110000411108</v>
      </c>
      <c r="G962" s="133" t="s">
        <v>225</v>
      </c>
      <c r="H962" s="133">
        <v>46027</v>
      </c>
      <c r="I962" s="49">
        <v>0</v>
      </c>
    </row>
    <row r="963" spans="1:9">
      <c r="A963" s="2" t="s">
        <v>128</v>
      </c>
      <c r="B963" s="2">
        <v>1710</v>
      </c>
      <c r="C963" s="50">
        <v>2</v>
      </c>
      <c r="D963" s="53" t="s">
        <v>109</v>
      </c>
      <c r="E963" s="53" t="s">
        <v>110</v>
      </c>
      <c r="F963" s="132">
        <v>110000411108</v>
      </c>
      <c r="G963" s="133" t="s">
        <v>225</v>
      </c>
      <c r="H963" s="133">
        <v>46028</v>
      </c>
      <c r="I963" s="49">
        <v>0</v>
      </c>
    </row>
    <row r="964" spans="1:9">
      <c r="A964" s="2" t="s">
        <v>128</v>
      </c>
      <c r="B964" s="2">
        <v>1710</v>
      </c>
      <c r="C964" s="50">
        <v>2</v>
      </c>
      <c r="D964" s="53" t="s">
        <v>109</v>
      </c>
      <c r="E964" s="53" t="s">
        <v>110</v>
      </c>
      <c r="F964" s="132">
        <v>110000411108</v>
      </c>
      <c r="G964" s="133" t="s">
        <v>225</v>
      </c>
      <c r="H964" s="133">
        <v>46029</v>
      </c>
      <c r="I964" s="49">
        <v>0</v>
      </c>
    </row>
    <row r="965" spans="1:9">
      <c r="A965" s="2" t="s">
        <v>128</v>
      </c>
      <c r="B965" s="2">
        <v>1710</v>
      </c>
      <c r="C965" s="50">
        <v>2</v>
      </c>
      <c r="D965" s="53" t="s">
        <v>109</v>
      </c>
      <c r="E965" s="53" t="s">
        <v>110</v>
      </c>
      <c r="F965" s="132">
        <v>110000411108</v>
      </c>
      <c r="G965" s="133" t="s">
        <v>225</v>
      </c>
      <c r="H965" s="133">
        <v>46030</v>
      </c>
      <c r="I965" s="49">
        <v>0</v>
      </c>
    </row>
    <row r="966" spans="1:9">
      <c r="A966" s="2" t="s">
        <v>128</v>
      </c>
      <c r="B966" s="2">
        <v>1710</v>
      </c>
      <c r="C966" s="50">
        <v>2</v>
      </c>
      <c r="D966" s="53" t="s">
        <v>109</v>
      </c>
      <c r="E966" s="53" t="s">
        <v>110</v>
      </c>
      <c r="F966" s="132">
        <v>110000411108</v>
      </c>
      <c r="G966" s="133" t="s">
        <v>225</v>
      </c>
      <c r="H966" s="133">
        <v>46031</v>
      </c>
      <c r="I966" s="49">
        <v>0</v>
      </c>
    </row>
    <row r="967" spans="1:9">
      <c r="A967" s="2" t="s">
        <v>128</v>
      </c>
      <c r="B967" s="2">
        <v>1710</v>
      </c>
      <c r="C967" s="50">
        <v>2</v>
      </c>
      <c r="D967" s="53" t="s">
        <v>109</v>
      </c>
      <c r="E967" s="53" t="s">
        <v>110</v>
      </c>
      <c r="F967" s="132">
        <v>110000411108</v>
      </c>
      <c r="G967" s="133" t="s">
        <v>225</v>
      </c>
      <c r="H967" s="133">
        <v>46032</v>
      </c>
      <c r="I967" s="49">
        <v>0</v>
      </c>
    </row>
    <row r="968" spans="1:9">
      <c r="A968" s="2" t="s">
        <v>128</v>
      </c>
      <c r="B968" s="2">
        <v>1710</v>
      </c>
      <c r="C968" s="50">
        <v>2</v>
      </c>
      <c r="D968" s="53" t="s">
        <v>109</v>
      </c>
      <c r="E968" s="53" t="s">
        <v>110</v>
      </c>
      <c r="F968" s="132">
        <v>110000411108</v>
      </c>
      <c r="G968" s="133" t="s">
        <v>225</v>
      </c>
      <c r="H968" s="133">
        <v>46033</v>
      </c>
      <c r="I968" s="49">
        <v>0</v>
      </c>
    </row>
    <row r="969" spans="1:9">
      <c r="A969" s="2" t="s">
        <v>128</v>
      </c>
      <c r="B969" s="2">
        <v>1710</v>
      </c>
      <c r="C969" s="50">
        <v>2</v>
      </c>
      <c r="D969" s="53" t="s">
        <v>109</v>
      </c>
      <c r="E969" s="53" t="s">
        <v>110</v>
      </c>
      <c r="F969" s="132">
        <v>110000411108</v>
      </c>
      <c r="G969" s="133" t="s">
        <v>225</v>
      </c>
      <c r="H969" s="133">
        <v>46034</v>
      </c>
      <c r="I969" s="49">
        <v>0</v>
      </c>
    </row>
    <row r="970" spans="1:9">
      <c r="A970" s="2" t="s">
        <v>128</v>
      </c>
      <c r="B970" s="2">
        <v>1710</v>
      </c>
      <c r="C970" s="50">
        <v>2</v>
      </c>
      <c r="D970" s="53" t="s">
        <v>109</v>
      </c>
      <c r="E970" s="53" t="s">
        <v>110</v>
      </c>
      <c r="F970" s="132">
        <v>110000411108</v>
      </c>
      <c r="G970" s="133" t="s">
        <v>225</v>
      </c>
      <c r="H970" s="133">
        <v>46035</v>
      </c>
      <c r="I970" s="49">
        <v>0</v>
      </c>
    </row>
    <row r="971" spans="1:9">
      <c r="A971" s="2" t="s">
        <v>128</v>
      </c>
      <c r="B971" s="2">
        <v>1710</v>
      </c>
      <c r="C971" s="50">
        <v>2</v>
      </c>
      <c r="D971" s="53" t="s">
        <v>109</v>
      </c>
      <c r="E971" s="53" t="s">
        <v>110</v>
      </c>
      <c r="F971" s="132">
        <v>110000411108</v>
      </c>
      <c r="G971" s="133" t="s">
        <v>225</v>
      </c>
      <c r="H971" s="133">
        <v>46036</v>
      </c>
      <c r="I971" s="49">
        <v>0</v>
      </c>
    </row>
    <row r="972" spans="1:9">
      <c r="A972" s="2" t="s">
        <v>128</v>
      </c>
      <c r="B972" s="2">
        <v>1710</v>
      </c>
      <c r="C972" s="50">
        <v>2</v>
      </c>
      <c r="D972" s="53" t="s">
        <v>109</v>
      </c>
      <c r="E972" s="53" t="s">
        <v>110</v>
      </c>
      <c r="F972" s="132">
        <v>110000411108</v>
      </c>
      <c r="G972" s="133" t="s">
        <v>225</v>
      </c>
      <c r="H972" s="133">
        <v>46037</v>
      </c>
      <c r="I972" s="49">
        <v>0</v>
      </c>
    </row>
    <row r="973" spans="1:9">
      <c r="A973" s="2" t="s">
        <v>128</v>
      </c>
      <c r="B973" s="2">
        <v>1710</v>
      </c>
      <c r="C973" s="50">
        <v>2</v>
      </c>
      <c r="D973" s="53" t="s">
        <v>109</v>
      </c>
      <c r="E973" s="53" t="s">
        <v>110</v>
      </c>
      <c r="F973" s="132">
        <v>110000411108</v>
      </c>
      <c r="G973" s="133" t="s">
        <v>225</v>
      </c>
      <c r="H973" s="133">
        <v>46038</v>
      </c>
      <c r="I973" s="49">
        <v>0</v>
      </c>
    </row>
    <row r="974" spans="1:9">
      <c r="A974" s="2" t="s">
        <v>128</v>
      </c>
      <c r="B974" s="2">
        <v>1710</v>
      </c>
      <c r="C974" s="50">
        <v>2</v>
      </c>
      <c r="D974" s="53" t="s">
        <v>109</v>
      </c>
      <c r="E974" s="53" t="s">
        <v>110</v>
      </c>
      <c r="F974" s="132">
        <v>110000411108</v>
      </c>
      <c r="G974" s="133" t="s">
        <v>225</v>
      </c>
      <c r="H974" s="133">
        <v>46039</v>
      </c>
      <c r="I974" s="49">
        <v>0</v>
      </c>
    </row>
    <row r="975" spans="1:9">
      <c r="A975" s="2" t="s">
        <v>128</v>
      </c>
      <c r="B975" s="2">
        <v>1710</v>
      </c>
      <c r="C975" s="50">
        <v>2</v>
      </c>
      <c r="D975" s="53" t="s">
        <v>109</v>
      </c>
      <c r="E975" s="53" t="s">
        <v>110</v>
      </c>
      <c r="F975" s="132">
        <v>110000411108</v>
      </c>
      <c r="G975" s="133" t="s">
        <v>225</v>
      </c>
      <c r="H975" s="133">
        <v>46040</v>
      </c>
      <c r="I975" s="49">
        <v>0</v>
      </c>
    </row>
    <row r="976" spans="1:9">
      <c r="A976" s="2" t="s">
        <v>128</v>
      </c>
      <c r="B976" s="2">
        <v>1710</v>
      </c>
      <c r="C976" s="50">
        <v>2</v>
      </c>
      <c r="D976" s="53" t="s">
        <v>109</v>
      </c>
      <c r="E976" s="53" t="s">
        <v>110</v>
      </c>
      <c r="F976" s="132">
        <v>110000411108</v>
      </c>
      <c r="G976" s="133" t="s">
        <v>225</v>
      </c>
      <c r="H976" s="133">
        <v>46041</v>
      </c>
      <c r="I976" s="49">
        <v>0</v>
      </c>
    </row>
    <row r="977" spans="1:9">
      <c r="A977" s="2" t="s">
        <v>128</v>
      </c>
      <c r="B977" s="2">
        <v>1710</v>
      </c>
      <c r="C977" s="50">
        <v>2</v>
      </c>
      <c r="D977" s="53" t="s">
        <v>109</v>
      </c>
      <c r="E977" s="53" t="s">
        <v>110</v>
      </c>
      <c r="F977" s="132">
        <v>110000411108</v>
      </c>
      <c r="G977" s="133" t="s">
        <v>225</v>
      </c>
      <c r="H977" s="133">
        <v>46042</v>
      </c>
      <c r="I977" s="49">
        <v>0</v>
      </c>
    </row>
    <row r="978" spans="1:9">
      <c r="A978" s="2" t="s">
        <v>128</v>
      </c>
      <c r="B978" s="2">
        <v>1710</v>
      </c>
      <c r="C978" s="50">
        <v>2</v>
      </c>
      <c r="D978" s="53" t="s">
        <v>109</v>
      </c>
      <c r="E978" s="53" t="s">
        <v>110</v>
      </c>
      <c r="F978" s="132">
        <v>110000411108</v>
      </c>
      <c r="G978" s="133" t="s">
        <v>225</v>
      </c>
      <c r="H978" s="133">
        <v>46043</v>
      </c>
      <c r="I978" s="49">
        <v>0</v>
      </c>
    </row>
    <row r="979" spans="1:9">
      <c r="A979" s="2" t="s">
        <v>128</v>
      </c>
      <c r="B979" s="2">
        <v>1710</v>
      </c>
      <c r="C979" s="50">
        <v>2</v>
      </c>
      <c r="D979" s="53" t="s">
        <v>109</v>
      </c>
      <c r="E979" s="53" t="s">
        <v>110</v>
      </c>
      <c r="F979" s="132">
        <v>110000411108</v>
      </c>
      <c r="G979" s="133" t="s">
        <v>225</v>
      </c>
      <c r="H979" s="133">
        <v>46044</v>
      </c>
      <c r="I979" s="49">
        <v>0</v>
      </c>
    </row>
    <row r="980" spans="1:9">
      <c r="A980" s="2" t="s">
        <v>128</v>
      </c>
      <c r="B980" s="2">
        <v>1710</v>
      </c>
      <c r="C980" s="50">
        <v>2</v>
      </c>
      <c r="D980" s="53" t="s">
        <v>109</v>
      </c>
      <c r="E980" s="53" t="s">
        <v>110</v>
      </c>
      <c r="F980" s="132">
        <v>110000411108</v>
      </c>
      <c r="G980" s="133" t="s">
        <v>225</v>
      </c>
      <c r="H980" s="133">
        <v>46045</v>
      </c>
      <c r="I980" s="49">
        <v>0</v>
      </c>
    </row>
    <row r="981" spans="1:9">
      <c r="A981" s="2" t="s">
        <v>128</v>
      </c>
      <c r="B981" s="2">
        <v>1710</v>
      </c>
      <c r="C981" s="50">
        <v>2</v>
      </c>
      <c r="D981" s="53" t="s">
        <v>109</v>
      </c>
      <c r="E981" s="53" t="s">
        <v>110</v>
      </c>
      <c r="F981" s="132">
        <v>110000411108</v>
      </c>
      <c r="G981" s="133" t="s">
        <v>225</v>
      </c>
      <c r="H981" s="133">
        <v>46046</v>
      </c>
      <c r="I981" s="49">
        <v>0</v>
      </c>
    </row>
    <row r="982" spans="1:9">
      <c r="A982" s="2" t="s">
        <v>128</v>
      </c>
      <c r="B982" s="2">
        <v>1710</v>
      </c>
      <c r="C982" s="50">
        <v>2</v>
      </c>
      <c r="D982" s="53" t="s">
        <v>109</v>
      </c>
      <c r="E982" s="53" t="s">
        <v>110</v>
      </c>
      <c r="F982" s="132">
        <v>110000411108</v>
      </c>
      <c r="G982" s="133" t="s">
        <v>225</v>
      </c>
      <c r="H982" s="133">
        <v>46047</v>
      </c>
      <c r="I982" s="49">
        <v>0</v>
      </c>
    </row>
    <row r="983" spans="1:9">
      <c r="A983" s="2" t="s">
        <v>128</v>
      </c>
      <c r="B983" s="2">
        <v>1710</v>
      </c>
      <c r="C983" s="50">
        <v>2</v>
      </c>
      <c r="D983" s="53" t="s">
        <v>109</v>
      </c>
      <c r="E983" s="53" t="s">
        <v>110</v>
      </c>
      <c r="F983" s="132">
        <v>110000411108</v>
      </c>
      <c r="G983" s="133" t="s">
        <v>225</v>
      </c>
      <c r="H983" s="133">
        <v>46048</v>
      </c>
      <c r="I983" s="49">
        <v>0</v>
      </c>
    </row>
    <row r="984" spans="1:9">
      <c r="A984" s="2" t="s">
        <v>128</v>
      </c>
      <c r="B984" s="2">
        <v>1710</v>
      </c>
      <c r="C984" s="50">
        <v>2</v>
      </c>
      <c r="D984" s="53" t="s">
        <v>109</v>
      </c>
      <c r="E984" s="53" t="s">
        <v>110</v>
      </c>
      <c r="F984" s="132">
        <v>110000411108</v>
      </c>
      <c r="G984" s="133" t="s">
        <v>225</v>
      </c>
      <c r="H984" s="133">
        <v>46049</v>
      </c>
      <c r="I984" s="49">
        <v>0</v>
      </c>
    </row>
    <row r="985" spans="1:9">
      <c r="A985" s="2" t="s">
        <v>128</v>
      </c>
      <c r="B985" s="2">
        <v>1710</v>
      </c>
      <c r="C985" s="50">
        <v>2</v>
      </c>
      <c r="D985" s="53" t="s">
        <v>109</v>
      </c>
      <c r="E985" s="53" t="s">
        <v>110</v>
      </c>
      <c r="F985" s="132">
        <v>110000411108</v>
      </c>
      <c r="G985" s="133" t="s">
        <v>225</v>
      </c>
      <c r="H985" s="133">
        <v>46050</v>
      </c>
      <c r="I985" s="49">
        <v>0</v>
      </c>
    </row>
    <row r="986" spans="1:9">
      <c r="A986" s="2" t="s">
        <v>128</v>
      </c>
      <c r="B986" s="2">
        <v>1710</v>
      </c>
      <c r="C986" s="50">
        <v>2</v>
      </c>
      <c r="D986" s="53" t="s">
        <v>109</v>
      </c>
      <c r="E986" s="53" t="s">
        <v>110</v>
      </c>
      <c r="F986" s="132">
        <v>110000411108</v>
      </c>
      <c r="G986" s="133" t="s">
        <v>225</v>
      </c>
      <c r="H986" s="133">
        <v>46051</v>
      </c>
      <c r="I986" s="49">
        <v>0</v>
      </c>
    </row>
    <row r="987" spans="1:9">
      <c r="A987" s="2" t="s">
        <v>128</v>
      </c>
      <c r="B987" s="2">
        <v>1710</v>
      </c>
      <c r="C987" s="50">
        <v>2</v>
      </c>
      <c r="D987" s="53" t="s">
        <v>109</v>
      </c>
      <c r="E987" s="53" t="s">
        <v>110</v>
      </c>
      <c r="F987" s="132">
        <v>110000411108</v>
      </c>
      <c r="G987" s="133" t="s">
        <v>225</v>
      </c>
      <c r="H987" s="133">
        <v>46052</v>
      </c>
      <c r="I987" s="49">
        <v>0</v>
      </c>
    </row>
    <row r="988" spans="1:9">
      <c r="A988" s="2" t="s">
        <v>128</v>
      </c>
      <c r="B988" s="2">
        <v>1710</v>
      </c>
      <c r="C988" s="50">
        <v>2</v>
      </c>
      <c r="D988" s="53" t="s">
        <v>109</v>
      </c>
      <c r="E988" s="53" t="s">
        <v>110</v>
      </c>
      <c r="F988" s="132">
        <v>110000411108</v>
      </c>
      <c r="G988" s="133" t="s">
        <v>225</v>
      </c>
      <c r="H988" s="133">
        <v>46053</v>
      </c>
      <c r="I988" s="49">
        <v>0</v>
      </c>
    </row>
    <row r="989" spans="1:9">
      <c r="A989" s="2" t="s">
        <v>128</v>
      </c>
      <c r="B989" s="2">
        <v>1710</v>
      </c>
      <c r="C989" s="50">
        <v>2</v>
      </c>
      <c r="D989" s="53" t="s">
        <v>109</v>
      </c>
      <c r="E989" s="53" t="s">
        <v>110</v>
      </c>
      <c r="F989" s="132">
        <v>110000411108</v>
      </c>
      <c r="G989" s="133" t="s">
        <v>225</v>
      </c>
      <c r="H989" s="133">
        <v>46054</v>
      </c>
      <c r="I989" s="49">
        <v>0</v>
      </c>
    </row>
    <row r="990" spans="1:9">
      <c r="A990" s="2" t="s">
        <v>128</v>
      </c>
      <c r="B990" s="2">
        <v>1710</v>
      </c>
      <c r="C990" s="50">
        <v>2</v>
      </c>
      <c r="D990" s="53" t="s">
        <v>109</v>
      </c>
      <c r="E990" s="53" t="s">
        <v>110</v>
      </c>
      <c r="F990" s="132">
        <v>110000411108</v>
      </c>
      <c r="G990" s="133" t="s">
        <v>225</v>
      </c>
      <c r="H990" s="133">
        <v>46055</v>
      </c>
      <c r="I990" s="49">
        <v>0</v>
      </c>
    </row>
    <row r="991" spans="1:9">
      <c r="A991" s="2" t="s">
        <v>128</v>
      </c>
      <c r="B991" s="2">
        <v>1710</v>
      </c>
      <c r="C991" s="50">
        <v>2</v>
      </c>
      <c r="D991" s="53" t="s">
        <v>109</v>
      </c>
      <c r="E991" s="53" t="s">
        <v>110</v>
      </c>
      <c r="F991" s="132">
        <v>110000411108</v>
      </c>
      <c r="G991" s="133" t="s">
        <v>225</v>
      </c>
      <c r="H991" s="133">
        <v>46056</v>
      </c>
      <c r="I991" s="49">
        <v>0</v>
      </c>
    </row>
    <row r="992" spans="1:9">
      <c r="A992" s="2" t="s">
        <v>128</v>
      </c>
      <c r="B992" s="2">
        <v>1710</v>
      </c>
      <c r="C992" s="50">
        <v>2</v>
      </c>
      <c r="D992" s="53" t="s">
        <v>109</v>
      </c>
      <c r="E992" s="53" t="s">
        <v>110</v>
      </c>
      <c r="F992" s="132">
        <v>110000411108</v>
      </c>
      <c r="G992" s="133" t="s">
        <v>225</v>
      </c>
      <c r="H992" s="133">
        <v>46057</v>
      </c>
      <c r="I992" s="49">
        <v>0</v>
      </c>
    </row>
    <row r="993" spans="1:9">
      <c r="A993" s="2" t="s">
        <v>128</v>
      </c>
      <c r="B993" s="2">
        <v>1710</v>
      </c>
      <c r="C993" s="50">
        <v>2</v>
      </c>
      <c r="D993" s="53" t="s">
        <v>109</v>
      </c>
      <c r="E993" s="53" t="s">
        <v>110</v>
      </c>
      <c r="F993" s="132">
        <v>110000411108</v>
      </c>
      <c r="G993" s="133" t="s">
        <v>225</v>
      </c>
      <c r="H993" s="133">
        <v>46058</v>
      </c>
      <c r="I993" s="49">
        <v>0</v>
      </c>
    </row>
    <row r="994" spans="1:9">
      <c r="A994" s="2" t="s">
        <v>128</v>
      </c>
      <c r="B994" s="2">
        <v>1710</v>
      </c>
      <c r="C994" s="50">
        <v>2</v>
      </c>
      <c r="D994" s="53" t="s">
        <v>109</v>
      </c>
      <c r="E994" s="53" t="s">
        <v>110</v>
      </c>
      <c r="F994" s="132">
        <v>110000411108</v>
      </c>
      <c r="G994" s="133" t="s">
        <v>225</v>
      </c>
      <c r="H994" s="133">
        <v>46059</v>
      </c>
      <c r="I994" s="49">
        <v>0</v>
      </c>
    </row>
    <row r="995" spans="1:9">
      <c r="A995" s="2" t="s">
        <v>128</v>
      </c>
      <c r="B995" s="2">
        <v>1710</v>
      </c>
      <c r="C995" s="50">
        <v>2</v>
      </c>
      <c r="D995" s="53" t="s">
        <v>109</v>
      </c>
      <c r="E995" s="53" t="s">
        <v>110</v>
      </c>
      <c r="F995" s="132">
        <v>110000411108</v>
      </c>
      <c r="G995" s="133" t="s">
        <v>225</v>
      </c>
      <c r="H995" s="133">
        <v>46060</v>
      </c>
      <c r="I995" s="49">
        <v>0</v>
      </c>
    </row>
    <row r="996" spans="1:9">
      <c r="A996" s="2" t="s">
        <v>128</v>
      </c>
      <c r="B996" s="2">
        <v>1710</v>
      </c>
      <c r="C996" s="50">
        <v>2</v>
      </c>
      <c r="D996" s="53" t="s">
        <v>109</v>
      </c>
      <c r="E996" s="53" t="s">
        <v>110</v>
      </c>
      <c r="F996" s="132">
        <v>110000411108</v>
      </c>
      <c r="G996" s="133" t="s">
        <v>225</v>
      </c>
      <c r="H996" s="133">
        <v>46061</v>
      </c>
      <c r="I996" s="49">
        <v>0</v>
      </c>
    </row>
    <row r="997" spans="1:9">
      <c r="A997" s="2" t="s">
        <v>128</v>
      </c>
      <c r="B997" s="2">
        <v>1710</v>
      </c>
      <c r="C997" s="50">
        <v>2</v>
      </c>
      <c r="D997" s="53" t="s">
        <v>109</v>
      </c>
      <c r="E997" s="53" t="s">
        <v>110</v>
      </c>
      <c r="F997" s="132">
        <v>110000411108</v>
      </c>
      <c r="G997" s="133" t="s">
        <v>225</v>
      </c>
      <c r="H997" s="133">
        <v>46062</v>
      </c>
      <c r="I997" s="49">
        <v>0</v>
      </c>
    </row>
    <row r="998" spans="1:9">
      <c r="A998" s="2" t="s">
        <v>128</v>
      </c>
      <c r="B998" s="2">
        <v>1710</v>
      </c>
      <c r="C998" s="50">
        <v>2</v>
      </c>
      <c r="D998" s="53" t="s">
        <v>109</v>
      </c>
      <c r="E998" s="53" t="s">
        <v>110</v>
      </c>
      <c r="F998" s="132">
        <v>110000411108</v>
      </c>
      <c r="G998" s="133" t="s">
        <v>225</v>
      </c>
      <c r="H998" s="133">
        <v>46063</v>
      </c>
      <c r="I998" s="49">
        <v>0</v>
      </c>
    </row>
    <row r="999" spans="1:9">
      <c r="A999" s="2" t="s">
        <v>128</v>
      </c>
      <c r="B999" s="2">
        <v>1710</v>
      </c>
      <c r="C999" s="50">
        <v>2</v>
      </c>
      <c r="D999" s="53" t="s">
        <v>109</v>
      </c>
      <c r="E999" s="53" t="s">
        <v>110</v>
      </c>
      <c r="F999" s="132">
        <v>110000411108</v>
      </c>
      <c r="G999" s="133" t="s">
        <v>225</v>
      </c>
      <c r="H999" s="133">
        <v>46064</v>
      </c>
      <c r="I999" s="49">
        <v>0</v>
      </c>
    </row>
    <row r="1000" spans="1:9">
      <c r="A1000" s="2" t="s">
        <v>128</v>
      </c>
      <c r="B1000" s="2">
        <v>1710</v>
      </c>
      <c r="C1000" s="50">
        <v>2</v>
      </c>
      <c r="D1000" s="53" t="s">
        <v>109</v>
      </c>
      <c r="E1000" s="53" t="s">
        <v>110</v>
      </c>
      <c r="F1000" s="132">
        <v>110000411108</v>
      </c>
      <c r="G1000" s="133" t="s">
        <v>225</v>
      </c>
      <c r="H1000" s="133">
        <v>46065</v>
      </c>
      <c r="I1000" s="49">
        <v>0</v>
      </c>
    </row>
    <row r="1001" spans="1:9">
      <c r="A1001" s="2" t="s">
        <v>128</v>
      </c>
      <c r="B1001" s="2">
        <v>1710</v>
      </c>
      <c r="C1001" s="50">
        <v>2</v>
      </c>
      <c r="D1001" s="53" t="s">
        <v>109</v>
      </c>
      <c r="E1001" s="53" t="s">
        <v>110</v>
      </c>
      <c r="F1001" s="132">
        <v>110000411108</v>
      </c>
      <c r="G1001" s="133" t="s">
        <v>225</v>
      </c>
      <c r="H1001" s="133">
        <v>46066</v>
      </c>
      <c r="I1001" s="49">
        <v>0</v>
      </c>
    </row>
    <row r="1002" spans="1:9">
      <c r="A1002" s="2" t="s">
        <v>128</v>
      </c>
      <c r="B1002" s="2">
        <v>1710</v>
      </c>
      <c r="C1002" s="50">
        <v>2</v>
      </c>
      <c r="D1002" s="53" t="s">
        <v>109</v>
      </c>
      <c r="E1002" s="53" t="s">
        <v>110</v>
      </c>
      <c r="F1002" s="132">
        <v>110000411108</v>
      </c>
      <c r="G1002" s="133" t="s">
        <v>225</v>
      </c>
      <c r="H1002" s="133">
        <v>46067</v>
      </c>
      <c r="I1002" s="49">
        <v>0</v>
      </c>
    </row>
    <row r="1003" spans="1:9">
      <c r="A1003" s="2" t="s">
        <v>128</v>
      </c>
      <c r="B1003" s="2">
        <v>1710</v>
      </c>
      <c r="C1003" s="50">
        <v>2</v>
      </c>
      <c r="D1003" s="53" t="s">
        <v>109</v>
      </c>
      <c r="E1003" s="53" t="s">
        <v>110</v>
      </c>
      <c r="F1003" s="132">
        <v>110000411108</v>
      </c>
      <c r="G1003" s="133" t="s">
        <v>225</v>
      </c>
      <c r="H1003" s="133">
        <v>46068</v>
      </c>
      <c r="I1003" s="49">
        <v>0</v>
      </c>
    </row>
    <row r="1004" spans="1:9">
      <c r="A1004" s="2" t="s">
        <v>128</v>
      </c>
      <c r="B1004" s="2">
        <v>1710</v>
      </c>
      <c r="C1004" s="50">
        <v>2</v>
      </c>
      <c r="D1004" s="53" t="s">
        <v>109</v>
      </c>
      <c r="E1004" s="53" t="s">
        <v>110</v>
      </c>
      <c r="F1004" s="132">
        <v>110000411108</v>
      </c>
      <c r="G1004" s="133" t="s">
        <v>225</v>
      </c>
      <c r="H1004" s="133">
        <v>46069</v>
      </c>
      <c r="I1004" s="49">
        <v>0</v>
      </c>
    </row>
    <row r="1005" spans="1:9">
      <c r="A1005" s="2" t="s">
        <v>128</v>
      </c>
      <c r="B1005" s="2">
        <v>1710</v>
      </c>
      <c r="C1005" s="50">
        <v>2</v>
      </c>
      <c r="D1005" s="53" t="s">
        <v>109</v>
      </c>
      <c r="E1005" s="53" t="s">
        <v>110</v>
      </c>
      <c r="F1005" s="132">
        <v>110000411108</v>
      </c>
      <c r="G1005" s="133" t="s">
        <v>225</v>
      </c>
      <c r="H1005" s="133">
        <v>46070</v>
      </c>
      <c r="I1005" s="49">
        <v>0</v>
      </c>
    </row>
    <row r="1006" spans="1:9">
      <c r="A1006" s="2" t="s">
        <v>128</v>
      </c>
      <c r="B1006" s="2">
        <v>1710</v>
      </c>
      <c r="C1006" s="50">
        <v>2</v>
      </c>
      <c r="D1006" s="53" t="s">
        <v>109</v>
      </c>
      <c r="E1006" s="53" t="s">
        <v>110</v>
      </c>
      <c r="F1006" s="132">
        <v>110000411108</v>
      </c>
      <c r="G1006" s="133" t="s">
        <v>225</v>
      </c>
      <c r="H1006" s="133">
        <v>46071</v>
      </c>
      <c r="I1006" s="49">
        <v>0</v>
      </c>
    </row>
    <row r="1007" spans="1:9">
      <c r="A1007" s="2" t="s">
        <v>128</v>
      </c>
      <c r="B1007" s="2">
        <v>1710</v>
      </c>
      <c r="C1007" s="50">
        <v>2</v>
      </c>
      <c r="D1007" s="53" t="s">
        <v>109</v>
      </c>
      <c r="E1007" s="53" t="s">
        <v>110</v>
      </c>
      <c r="F1007" s="132">
        <v>110000411108</v>
      </c>
      <c r="G1007" s="133" t="s">
        <v>225</v>
      </c>
      <c r="H1007" s="133">
        <v>46072</v>
      </c>
      <c r="I1007" s="49">
        <v>0</v>
      </c>
    </row>
    <row r="1008" spans="1:9">
      <c r="A1008" s="2" t="s">
        <v>128</v>
      </c>
      <c r="B1008" s="2">
        <v>1710</v>
      </c>
      <c r="C1008" s="50">
        <v>2</v>
      </c>
      <c r="D1008" s="53" t="s">
        <v>109</v>
      </c>
      <c r="E1008" s="53" t="s">
        <v>110</v>
      </c>
      <c r="F1008" s="132">
        <v>110000411108</v>
      </c>
      <c r="G1008" s="133" t="s">
        <v>225</v>
      </c>
      <c r="H1008" s="133">
        <v>46073</v>
      </c>
      <c r="I1008" s="49">
        <v>0</v>
      </c>
    </row>
    <row r="1009" spans="1:9">
      <c r="A1009" s="2" t="s">
        <v>128</v>
      </c>
      <c r="B1009" s="2">
        <v>1710</v>
      </c>
      <c r="C1009" s="50">
        <v>2</v>
      </c>
      <c r="D1009" s="53" t="s">
        <v>109</v>
      </c>
      <c r="E1009" s="53" t="s">
        <v>110</v>
      </c>
      <c r="F1009" s="132">
        <v>110000411108</v>
      </c>
      <c r="G1009" s="133" t="s">
        <v>225</v>
      </c>
      <c r="H1009" s="133">
        <v>46074</v>
      </c>
      <c r="I1009" s="49">
        <v>0</v>
      </c>
    </row>
    <row r="1010" spans="1:9">
      <c r="A1010" s="2" t="s">
        <v>128</v>
      </c>
      <c r="B1010" s="2">
        <v>1710</v>
      </c>
      <c r="C1010" s="50">
        <v>2</v>
      </c>
      <c r="D1010" s="53" t="s">
        <v>109</v>
      </c>
      <c r="E1010" s="53" t="s">
        <v>110</v>
      </c>
      <c r="F1010" s="132">
        <v>110000411108</v>
      </c>
      <c r="G1010" s="133" t="s">
        <v>225</v>
      </c>
      <c r="H1010" s="133">
        <v>46075</v>
      </c>
      <c r="I1010" s="49">
        <v>0</v>
      </c>
    </row>
    <row r="1011" spans="1:9">
      <c r="A1011" s="2" t="s">
        <v>128</v>
      </c>
      <c r="B1011" s="2">
        <v>1710</v>
      </c>
      <c r="C1011" s="50">
        <v>2</v>
      </c>
      <c r="D1011" s="53" t="s">
        <v>109</v>
      </c>
      <c r="E1011" s="53" t="s">
        <v>110</v>
      </c>
      <c r="F1011" s="132">
        <v>110000411108</v>
      </c>
      <c r="G1011" s="133" t="s">
        <v>225</v>
      </c>
      <c r="H1011" s="133">
        <v>46076</v>
      </c>
      <c r="I1011" s="49">
        <v>0</v>
      </c>
    </row>
    <row r="1012" spans="1:9">
      <c r="A1012" s="2" t="s">
        <v>128</v>
      </c>
      <c r="B1012" s="2">
        <v>1710</v>
      </c>
      <c r="C1012" s="50">
        <v>2</v>
      </c>
      <c r="D1012" s="53" t="s">
        <v>109</v>
      </c>
      <c r="E1012" s="53" t="s">
        <v>110</v>
      </c>
      <c r="F1012" s="132">
        <v>110000411108</v>
      </c>
      <c r="G1012" s="133" t="s">
        <v>225</v>
      </c>
      <c r="H1012" s="133">
        <v>46077</v>
      </c>
      <c r="I1012" s="49">
        <v>0</v>
      </c>
    </row>
    <row r="1013" spans="1:9">
      <c r="A1013" s="2" t="s">
        <v>128</v>
      </c>
      <c r="B1013" s="2">
        <v>1710</v>
      </c>
      <c r="C1013" s="50">
        <v>2</v>
      </c>
      <c r="D1013" s="53" t="s">
        <v>109</v>
      </c>
      <c r="E1013" s="53" t="s">
        <v>110</v>
      </c>
      <c r="F1013" s="132">
        <v>110000411108</v>
      </c>
      <c r="G1013" s="133" t="s">
        <v>225</v>
      </c>
      <c r="H1013" s="133">
        <v>46078</v>
      </c>
      <c r="I1013" s="49">
        <v>0</v>
      </c>
    </row>
    <row r="1014" spans="1:9">
      <c r="A1014" s="2" t="s">
        <v>128</v>
      </c>
      <c r="B1014" s="2">
        <v>1710</v>
      </c>
      <c r="C1014" s="50">
        <v>2</v>
      </c>
      <c r="D1014" s="53" t="s">
        <v>109</v>
      </c>
      <c r="E1014" s="53" t="s">
        <v>110</v>
      </c>
      <c r="F1014" s="132">
        <v>110000411108</v>
      </c>
      <c r="G1014" s="133" t="s">
        <v>225</v>
      </c>
      <c r="H1014" s="133">
        <v>46079</v>
      </c>
      <c r="I1014" s="49">
        <v>0</v>
      </c>
    </row>
    <row r="1015" spans="1:9">
      <c r="A1015" s="2" t="s">
        <v>128</v>
      </c>
      <c r="B1015" s="2">
        <v>1710</v>
      </c>
      <c r="C1015" s="50">
        <v>2</v>
      </c>
      <c r="D1015" s="53" t="s">
        <v>109</v>
      </c>
      <c r="E1015" s="53" t="s">
        <v>110</v>
      </c>
      <c r="F1015" s="132">
        <v>110000411108</v>
      </c>
      <c r="G1015" s="133" t="s">
        <v>225</v>
      </c>
      <c r="H1015" s="133">
        <v>46080</v>
      </c>
      <c r="I1015" s="49">
        <v>0</v>
      </c>
    </row>
    <row r="1016" spans="1:9">
      <c r="A1016" s="2" t="s">
        <v>128</v>
      </c>
      <c r="B1016" s="2">
        <v>1710</v>
      </c>
      <c r="C1016" s="50">
        <v>2</v>
      </c>
      <c r="D1016" s="53" t="s">
        <v>109</v>
      </c>
      <c r="E1016" s="53" t="s">
        <v>110</v>
      </c>
      <c r="F1016" s="132">
        <v>110000411108</v>
      </c>
      <c r="G1016" s="133" t="s">
        <v>225</v>
      </c>
      <c r="H1016" s="133">
        <v>46081</v>
      </c>
      <c r="I1016" s="49">
        <v>0</v>
      </c>
    </row>
    <row r="1017" spans="1:9">
      <c r="A1017" s="2" t="s">
        <v>128</v>
      </c>
      <c r="B1017" s="2">
        <v>1710</v>
      </c>
      <c r="C1017" s="50">
        <v>2</v>
      </c>
      <c r="D1017" s="53" t="s">
        <v>109</v>
      </c>
      <c r="E1017" s="53" t="s">
        <v>110</v>
      </c>
      <c r="F1017" s="132">
        <v>110000411108</v>
      </c>
      <c r="G1017" s="133" t="s">
        <v>225</v>
      </c>
      <c r="H1017" s="133">
        <v>46082</v>
      </c>
      <c r="I1017" s="49">
        <v>0</v>
      </c>
    </row>
    <row r="1018" spans="1:9">
      <c r="A1018" s="2" t="s">
        <v>128</v>
      </c>
      <c r="B1018" s="2">
        <v>1710</v>
      </c>
      <c r="C1018" s="50">
        <v>2</v>
      </c>
      <c r="D1018" s="53" t="s">
        <v>109</v>
      </c>
      <c r="E1018" s="53" t="s">
        <v>110</v>
      </c>
      <c r="F1018" s="132">
        <v>110000411108</v>
      </c>
      <c r="G1018" s="133" t="s">
        <v>225</v>
      </c>
      <c r="H1018" s="133">
        <v>46083</v>
      </c>
      <c r="I1018" s="49">
        <v>0</v>
      </c>
    </row>
    <row r="1019" spans="1:9">
      <c r="A1019" s="2" t="s">
        <v>128</v>
      </c>
      <c r="B1019" s="2">
        <v>1710</v>
      </c>
      <c r="C1019" s="50">
        <v>2</v>
      </c>
      <c r="D1019" s="53" t="s">
        <v>109</v>
      </c>
      <c r="E1019" s="53" t="s">
        <v>110</v>
      </c>
      <c r="F1019" s="132">
        <v>110000411108</v>
      </c>
      <c r="G1019" s="133" t="s">
        <v>225</v>
      </c>
      <c r="H1019" s="133">
        <v>46084</v>
      </c>
      <c r="I1019" s="49">
        <v>0</v>
      </c>
    </row>
    <row r="1020" spans="1:9">
      <c r="A1020" s="2" t="s">
        <v>128</v>
      </c>
      <c r="B1020" s="2">
        <v>1710</v>
      </c>
      <c r="C1020" s="50">
        <v>2</v>
      </c>
      <c r="D1020" s="53" t="s">
        <v>109</v>
      </c>
      <c r="E1020" s="53" t="s">
        <v>110</v>
      </c>
      <c r="F1020" s="132">
        <v>110000411108</v>
      </c>
      <c r="G1020" s="133" t="s">
        <v>225</v>
      </c>
      <c r="H1020" s="133">
        <v>46085</v>
      </c>
      <c r="I1020" s="49">
        <v>0</v>
      </c>
    </row>
    <row r="1021" spans="1:9">
      <c r="A1021" s="2" t="s">
        <v>128</v>
      </c>
      <c r="B1021" s="2">
        <v>1710</v>
      </c>
      <c r="C1021" s="50">
        <v>2</v>
      </c>
      <c r="D1021" s="53" t="s">
        <v>109</v>
      </c>
      <c r="E1021" s="53" t="s">
        <v>110</v>
      </c>
      <c r="F1021" s="132">
        <v>110000411108</v>
      </c>
      <c r="G1021" s="133" t="s">
        <v>225</v>
      </c>
      <c r="H1021" s="133">
        <v>46086</v>
      </c>
      <c r="I1021" s="49">
        <v>0</v>
      </c>
    </row>
    <row r="1022" spans="1:9">
      <c r="A1022" s="2" t="s">
        <v>128</v>
      </c>
      <c r="B1022" s="2">
        <v>1710</v>
      </c>
      <c r="C1022" s="50">
        <v>2</v>
      </c>
      <c r="D1022" s="53" t="s">
        <v>109</v>
      </c>
      <c r="E1022" s="53" t="s">
        <v>110</v>
      </c>
      <c r="F1022" s="132">
        <v>110000411108</v>
      </c>
      <c r="G1022" s="133" t="s">
        <v>225</v>
      </c>
      <c r="H1022" s="133">
        <v>46087</v>
      </c>
      <c r="I1022" s="49">
        <v>0</v>
      </c>
    </row>
    <row r="1023" spans="1:9">
      <c r="A1023" s="2" t="s">
        <v>128</v>
      </c>
      <c r="B1023" s="2">
        <v>1710</v>
      </c>
      <c r="C1023" s="50">
        <v>2</v>
      </c>
      <c r="D1023" s="53" t="s">
        <v>109</v>
      </c>
      <c r="E1023" s="53" t="s">
        <v>110</v>
      </c>
      <c r="F1023" s="132">
        <v>110000411108</v>
      </c>
      <c r="G1023" s="133" t="s">
        <v>225</v>
      </c>
      <c r="H1023" s="133">
        <v>46088</v>
      </c>
      <c r="I1023" s="49">
        <v>0</v>
      </c>
    </row>
    <row r="1024" spans="1:9">
      <c r="A1024" s="2" t="s">
        <v>128</v>
      </c>
      <c r="B1024" s="2">
        <v>1710</v>
      </c>
      <c r="C1024" s="50">
        <v>2</v>
      </c>
      <c r="D1024" s="53" t="s">
        <v>109</v>
      </c>
      <c r="E1024" s="53" t="s">
        <v>110</v>
      </c>
      <c r="F1024" s="132">
        <v>110000411108</v>
      </c>
      <c r="G1024" s="133" t="s">
        <v>225</v>
      </c>
      <c r="H1024" s="133">
        <v>46089</v>
      </c>
      <c r="I1024" s="49">
        <v>0</v>
      </c>
    </row>
    <row r="1025" spans="1:9">
      <c r="A1025" s="2" t="s">
        <v>128</v>
      </c>
      <c r="B1025" s="2">
        <v>1710</v>
      </c>
      <c r="C1025" s="50">
        <v>2</v>
      </c>
      <c r="D1025" s="53" t="s">
        <v>109</v>
      </c>
      <c r="E1025" s="53" t="s">
        <v>110</v>
      </c>
      <c r="F1025" s="132">
        <v>110000411108</v>
      </c>
      <c r="G1025" s="133" t="s">
        <v>225</v>
      </c>
      <c r="H1025" s="133">
        <v>46090</v>
      </c>
      <c r="I1025" s="49">
        <v>0</v>
      </c>
    </row>
    <row r="1026" spans="1:9">
      <c r="A1026" s="2" t="s">
        <v>128</v>
      </c>
      <c r="B1026" s="2">
        <v>1710</v>
      </c>
      <c r="C1026" s="50">
        <v>2</v>
      </c>
      <c r="D1026" s="53" t="s">
        <v>109</v>
      </c>
      <c r="E1026" s="53" t="s">
        <v>110</v>
      </c>
      <c r="F1026" s="132">
        <v>110000411108</v>
      </c>
      <c r="G1026" s="133" t="s">
        <v>225</v>
      </c>
      <c r="H1026" s="133">
        <v>46091</v>
      </c>
      <c r="I1026" s="49">
        <v>0</v>
      </c>
    </row>
    <row r="1027" spans="1:9">
      <c r="A1027" s="2" t="s">
        <v>128</v>
      </c>
      <c r="B1027" s="2">
        <v>1710</v>
      </c>
      <c r="C1027" s="50">
        <v>2</v>
      </c>
      <c r="D1027" s="53" t="s">
        <v>109</v>
      </c>
      <c r="E1027" s="53" t="s">
        <v>110</v>
      </c>
      <c r="F1027" s="132">
        <v>110000411108</v>
      </c>
      <c r="G1027" s="133" t="s">
        <v>225</v>
      </c>
      <c r="H1027" s="133">
        <v>46092</v>
      </c>
      <c r="I1027" s="49">
        <v>0</v>
      </c>
    </row>
    <row r="1028" spans="1:9">
      <c r="A1028" s="2" t="s">
        <v>128</v>
      </c>
      <c r="B1028" s="2">
        <v>1710</v>
      </c>
      <c r="C1028" s="50">
        <v>2</v>
      </c>
      <c r="D1028" s="53" t="s">
        <v>109</v>
      </c>
      <c r="E1028" s="53" t="s">
        <v>110</v>
      </c>
      <c r="F1028" s="132">
        <v>110000411108</v>
      </c>
      <c r="G1028" s="133" t="s">
        <v>225</v>
      </c>
      <c r="H1028" s="133">
        <v>46093</v>
      </c>
      <c r="I1028" s="49">
        <v>0</v>
      </c>
    </row>
    <row r="1029" spans="1:9">
      <c r="A1029" s="2" t="s">
        <v>128</v>
      </c>
      <c r="B1029" s="2">
        <v>1710</v>
      </c>
      <c r="C1029" s="50">
        <v>2</v>
      </c>
      <c r="D1029" s="53" t="s">
        <v>109</v>
      </c>
      <c r="E1029" s="53" t="s">
        <v>110</v>
      </c>
      <c r="F1029" s="132">
        <v>110000411108</v>
      </c>
      <c r="G1029" s="133" t="s">
        <v>225</v>
      </c>
      <c r="H1029" s="133">
        <v>46094</v>
      </c>
      <c r="I1029" s="49">
        <v>0</v>
      </c>
    </row>
    <row r="1030" spans="1:9">
      <c r="A1030" s="2" t="s">
        <v>128</v>
      </c>
      <c r="B1030" s="2">
        <v>1710</v>
      </c>
      <c r="C1030" s="50">
        <v>2</v>
      </c>
      <c r="D1030" s="53" t="s">
        <v>109</v>
      </c>
      <c r="E1030" s="53" t="s">
        <v>110</v>
      </c>
      <c r="F1030" s="132">
        <v>110000411108</v>
      </c>
      <c r="G1030" s="133" t="s">
        <v>225</v>
      </c>
      <c r="H1030" s="133">
        <v>46095</v>
      </c>
      <c r="I1030" s="49">
        <v>0</v>
      </c>
    </row>
    <row r="1031" spans="1:9">
      <c r="A1031" s="2" t="s">
        <v>128</v>
      </c>
      <c r="B1031" s="2">
        <v>1710</v>
      </c>
      <c r="C1031" s="50">
        <v>2</v>
      </c>
      <c r="D1031" s="53" t="s">
        <v>109</v>
      </c>
      <c r="E1031" s="53" t="s">
        <v>110</v>
      </c>
      <c r="F1031" s="132">
        <v>110000411108</v>
      </c>
      <c r="G1031" s="133" t="s">
        <v>225</v>
      </c>
      <c r="H1031" s="133">
        <v>46096</v>
      </c>
      <c r="I1031" s="49">
        <v>0</v>
      </c>
    </row>
    <row r="1032" spans="1:9">
      <c r="A1032" s="2" t="s">
        <v>128</v>
      </c>
      <c r="B1032" s="2">
        <v>1710</v>
      </c>
      <c r="C1032" s="50">
        <v>2</v>
      </c>
      <c r="D1032" s="53" t="s">
        <v>109</v>
      </c>
      <c r="E1032" s="53" t="s">
        <v>110</v>
      </c>
      <c r="F1032" s="132">
        <v>110000411108</v>
      </c>
      <c r="G1032" s="133" t="s">
        <v>225</v>
      </c>
      <c r="H1032" s="133">
        <v>46097</v>
      </c>
      <c r="I1032" s="49">
        <v>0</v>
      </c>
    </row>
    <row r="1033" spans="1:9">
      <c r="A1033" s="2" t="s">
        <v>128</v>
      </c>
      <c r="B1033" s="2">
        <v>1710</v>
      </c>
      <c r="C1033" s="50">
        <v>2</v>
      </c>
      <c r="D1033" s="53" t="s">
        <v>109</v>
      </c>
      <c r="E1033" s="53" t="s">
        <v>110</v>
      </c>
      <c r="F1033" s="132">
        <v>110000411108</v>
      </c>
      <c r="G1033" s="133" t="s">
        <v>225</v>
      </c>
      <c r="H1033" s="133">
        <v>46098</v>
      </c>
      <c r="I1033" s="49">
        <v>0</v>
      </c>
    </row>
    <row r="1034" spans="1:9">
      <c r="A1034" s="2" t="s">
        <v>128</v>
      </c>
      <c r="B1034" s="2">
        <v>1710</v>
      </c>
      <c r="C1034" s="50">
        <v>2</v>
      </c>
      <c r="D1034" s="53" t="s">
        <v>109</v>
      </c>
      <c r="E1034" s="53" t="s">
        <v>110</v>
      </c>
      <c r="F1034" s="132">
        <v>110000411108</v>
      </c>
      <c r="G1034" s="133" t="s">
        <v>225</v>
      </c>
      <c r="H1034" s="133">
        <v>46099</v>
      </c>
      <c r="I1034" s="49">
        <v>0</v>
      </c>
    </row>
    <row r="1035" spans="1:9">
      <c r="A1035" s="2" t="s">
        <v>128</v>
      </c>
      <c r="B1035" s="2">
        <v>1710</v>
      </c>
      <c r="C1035" s="50">
        <v>2</v>
      </c>
      <c r="D1035" s="53" t="s">
        <v>109</v>
      </c>
      <c r="E1035" s="53" t="s">
        <v>110</v>
      </c>
      <c r="F1035" s="132">
        <v>110000411108</v>
      </c>
      <c r="G1035" s="133" t="s">
        <v>225</v>
      </c>
      <c r="H1035" s="133">
        <v>46100</v>
      </c>
      <c r="I1035" s="49">
        <v>0</v>
      </c>
    </row>
    <row r="1036" spans="1:9">
      <c r="A1036" s="2" t="s">
        <v>128</v>
      </c>
      <c r="B1036" s="2">
        <v>1710</v>
      </c>
      <c r="C1036" s="50">
        <v>2</v>
      </c>
      <c r="D1036" s="53" t="s">
        <v>109</v>
      </c>
      <c r="E1036" s="53" t="s">
        <v>110</v>
      </c>
      <c r="F1036" s="132">
        <v>110000411108</v>
      </c>
      <c r="G1036" s="133" t="s">
        <v>225</v>
      </c>
      <c r="H1036" s="133">
        <v>46101</v>
      </c>
      <c r="I1036" s="49">
        <v>0</v>
      </c>
    </row>
    <row r="1037" spans="1:9">
      <c r="A1037" s="2" t="s">
        <v>128</v>
      </c>
      <c r="B1037" s="2">
        <v>1710</v>
      </c>
      <c r="C1037" s="50">
        <v>2</v>
      </c>
      <c r="D1037" s="53" t="s">
        <v>109</v>
      </c>
      <c r="E1037" s="53" t="s">
        <v>110</v>
      </c>
      <c r="F1037" s="132">
        <v>110000411108</v>
      </c>
      <c r="G1037" s="133" t="s">
        <v>225</v>
      </c>
      <c r="H1037" s="133">
        <v>46102</v>
      </c>
      <c r="I1037" s="49">
        <v>0</v>
      </c>
    </row>
    <row r="1038" spans="1:9">
      <c r="A1038" s="2" t="s">
        <v>128</v>
      </c>
      <c r="B1038" s="2">
        <v>1710</v>
      </c>
      <c r="C1038" s="50">
        <v>2</v>
      </c>
      <c r="D1038" s="53" t="s">
        <v>109</v>
      </c>
      <c r="E1038" s="53" t="s">
        <v>110</v>
      </c>
      <c r="F1038" s="132">
        <v>110000411108</v>
      </c>
      <c r="G1038" s="133" t="s">
        <v>225</v>
      </c>
      <c r="H1038" s="133">
        <v>46103</v>
      </c>
      <c r="I1038" s="49">
        <v>0</v>
      </c>
    </row>
    <row r="1039" spans="1:9">
      <c r="A1039" s="2" t="s">
        <v>128</v>
      </c>
      <c r="B1039" s="2">
        <v>1710</v>
      </c>
      <c r="C1039" s="50">
        <v>2</v>
      </c>
      <c r="D1039" s="53" t="s">
        <v>109</v>
      </c>
      <c r="E1039" s="53" t="s">
        <v>110</v>
      </c>
      <c r="F1039" s="132">
        <v>110000411108</v>
      </c>
      <c r="G1039" s="133" t="s">
        <v>225</v>
      </c>
      <c r="H1039" s="133">
        <v>46104</v>
      </c>
      <c r="I1039" s="49">
        <v>0</v>
      </c>
    </row>
    <row r="1040" spans="1:9">
      <c r="A1040" s="2" t="s">
        <v>128</v>
      </c>
      <c r="B1040" s="2">
        <v>1710</v>
      </c>
      <c r="C1040" s="50">
        <v>2</v>
      </c>
      <c r="D1040" s="53" t="s">
        <v>109</v>
      </c>
      <c r="E1040" s="53" t="s">
        <v>110</v>
      </c>
      <c r="F1040" s="132">
        <v>110000411108</v>
      </c>
      <c r="G1040" s="133" t="s">
        <v>225</v>
      </c>
      <c r="H1040" s="133">
        <v>46105</v>
      </c>
      <c r="I1040" s="49">
        <v>0</v>
      </c>
    </row>
    <row r="1041" spans="1:13">
      <c r="A1041" s="2" t="s">
        <v>128</v>
      </c>
      <c r="B1041" s="2">
        <v>1710</v>
      </c>
      <c r="C1041" s="50">
        <v>2</v>
      </c>
      <c r="D1041" s="53" t="s">
        <v>109</v>
      </c>
      <c r="E1041" s="53" t="s">
        <v>110</v>
      </c>
      <c r="F1041" s="132">
        <v>110000411108</v>
      </c>
      <c r="G1041" s="133" t="s">
        <v>225</v>
      </c>
      <c r="H1041" s="133">
        <v>46106</v>
      </c>
      <c r="I1041" s="49">
        <v>0</v>
      </c>
    </row>
    <row r="1042" spans="1:13">
      <c r="A1042" s="2" t="s">
        <v>128</v>
      </c>
      <c r="B1042" s="2">
        <v>1710</v>
      </c>
      <c r="C1042" s="50">
        <v>2</v>
      </c>
      <c r="D1042" s="53" t="s">
        <v>109</v>
      </c>
      <c r="E1042" s="53" t="s">
        <v>110</v>
      </c>
      <c r="F1042" s="132">
        <v>110000411108</v>
      </c>
      <c r="G1042" s="133" t="s">
        <v>225</v>
      </c>
      <c r="H1042" s="133">
        <v>46107</v>
      </c>
      <c r="I1042" s="49">
        <v>0</v>
      </c>
    </row>
    <row r="1043" spans="1:13">
      <c r="A1043" s="2" t="s">
        <v>128</v>
      </c>
      <c r="B1043" s="2">
        <v>1710</v>
      </c>
      <c r="C1043" s="50">
        <v>2</v>
      </c>
      <c r="D1043" s="53" t="s">
        <v>109</v>
      </c>
      <c r="E1043" s="53" t="s">
        <v>110</v>
      </c>
      <c r="F1043" s="132">
        <v>110000411108</v>
      </c>
      <c r="G1043" s="133" t="s">
        <v>225</v>
      </c>
      <c r="H1043" s="133">
        <v>46108</v>
      </c>
      <c r="I1043" s="49">
        <v>0</v>
      </c>
    </row>
    <row r="1044" spans="1:13">
      <c r="A1044" s="2" t="s">
        <v>128</v>
      </c>
      <c r="B1044" s="2">
        <v>1710</v>
      </c>
      <c r="C1044" s="50">
        <v>2</v>
      </c>
      <c r="D1044" s="53" t="s">
        <v>109</v>
      </c>
      <c r="E1044" s="53" t="s">
        <v>110</v>
      </c>
      <c r="F1044" s="132">
        <v>110000411108</v>
      </c>
      <c r="G1044" s="133" t="s">
        <v>225</v>
      </c>
      <c r="H1044" s="133">
        <v>46109</v>
      </c>
      <c r="I1044" s="49">
        <v>0</v>
      </c>
    </row>
    <row r="1045" spans="1:13">
      <c r="A1045" s="2" t="s">
        <v>128</v>
      </c>
      <c r="B1045" s="2">
        <v>1710</v>
      </c>
      <c r="C1045" s="50">
        <v>2</v>
      </c>
      <c r="D1045" s="53" t="s">
        <v>109</v>
      </c>
      <c r="E1045" s="53" t="s">
        <v>110</v>
      </c>
      <c r="F1045" s="132">
        <v>110000411108</v>
      </c>
      <c r="G1045" s="133" t="s">
        <v>225</v>
      </c>
      <c r="H1045" s="133">
        <v>46110</v>
      </c>
      <c r="I1045" s="49">
        <v>0</v>
      </c>
    </row>
    <row r="1046" spans="1:13">
      <c r="A1046" s="2" t="s">
        <v>128</v>
      </c>
      <c r="B1046" s="2">
        <v>1710</v>
      </c>
      <c r="C1046" s="50">
        <v>2</v>
      </c>
      <c r="D1046" s="53" t="s">
        <v>109</v>
      </c>
      <c r="E1046" s="53" t="s">
        <v>110</v>
      </c>
      <c r="F1046" s="132">
        <v>110000411108</v>
      </c>
      <c r="G1046" s="133" t="s">
        <v>225</v>
      </c>
      <c r="H1046" s="133">
        <v>46111</v>
      </c>
      <c r="I1046" s="49">
        <v>0</v>
      </c>
    </row>
    <row r="1047" spans="1:13">
      <c r="A1047" s="2" t="s">
        <v>128</v>
      </c>
      <c r="B1047" s="2">
        <v>1710</v>
      </c>
      <c r="C1047" s="50">
        <v>2</v>
      </c>
      <c r="D1047" s="53" t="s">
        <v>109</v>
      </c>
      <c r="E1047" s="53" t="s">
        <v>110</v>
      </c>
      <c r="F1047" s="132">
        <v>110000411108</v>
      </c>
      <c r="G1047" s="133" t="s">
        <v>225</v>
      </c>
      <c r="H1047" s="133">
        <v>46112</v>
      </c>
      <c r="I1047" s="49">
        <v>0</v>
      </c>
    </row>
    <row r="1048" spans="1:13" ht="15">
      <c r="A1048" s="2" t="s">
        <v>128</v>
      </c>
      <c r="B1048" s="2">
        <v>1710</v>
      </c>
      <c r="C1048" s="50">
        <v>2</v>
      </c>
      <c r="D1048" s="53" t="s">
        <v>109</v>
      </c>
      <c r="E1048" s="53" t="s">
        <v>110</v>
      </c>
      <c r="F1048" s="132">
        <v>110000411108</v>
      </c>
      <c r="G1048" s="133" t="s">
        <v>225</v>
      </c>
      <c r="H1048" s="133">
        <v>46113</v>
      </c>
      <c r="I1048">
        <v>0</v>
      </c>
      <c r="M1048" s="49">
        <v>0</v>
      </c>
    </row>
    <row r="1049" spans="1:13" ht="15">
      <c r="A1049" s="2" t="s">
        <v>128</v>
      </c>
      <c r="B1049" s="2">
        <v>1710</v>
      </c>
      <c r="C1049" s="50">
        <v>2</v>
      </c>
      <c r="D1049" s="53" t="s">
        <v>109</v>
      </c>
      <c r="E1049" s="53" t="s">
        <v>110</v>
      </c>
      <c r="F1049" s="132">
        <v>110000411108</v>
      </c>
      <c r="G1049" s="133" t="s">
        <v>225</v>
      </c>
      <c r="H1049" s="133">
        <v>46114</v>
      </c>
      <c r="I1049">
        <v>0</v>
      </c>
      <c r="M1049" s="49">
        <v>0</v>
      </c>
    </row>
    <row r="1050" spans="1:13" ht="15">
      <c r="A1050" s="2" t="s">
        <v>128</v>
      </c>
      <c r="B1050" s="2">
        <v>1710</v>
      </c>
      <c r="C1050" s="50">
        <v>2</v>
      </c>
      <c r="D1050" s="53" t="s">
        <v>109</v>
      </c>
      <c r="E1050" s="53" t="s">
        <v>110</v>
      </c>
      <c r="F1050" s="132">
        <v>110000411108</v>
      </c>
      <c r="G1050" s="133" t="s">
        <v>225</v>
      </c>
      <c r="H1050" s="133">
        <v>46115</v>
      </c>
      <c r="I1050">
        <v>0</v>
      </c>
      <c r="M1050" s="49">
        <v>0</v>
      </c>
    </row>
    <row r="1051" spans="1:13" ht="15">
      <c r="A1051" s="2" t="s">
        <v>128</v>
      </c>
      <c r="B1051" s="2">
        <v>1710</v>
      </c>
      <c r="C1051" s="50">
        <v>2</v>
      </c>
      <c r="D1051" s="53" t="s">
        <v>109</v>
      </c>
      <c r="E1051" s="53" t="s">
        <v>110</v>
      </c>
      <c r="F1051" s="132">
        <v>110000411108</v>
      </c>
      <c r="G1051" s="133" t="s">
        <v>225</v>
      </c>
      <c r="H1051" s="133">
        <v>46116</v>
      </c>
      <c r="I1051">
        <v>0</v>
      </c>
      <c r="M1051" s="49">
        <v>0</v>
      </c>
    </row>
    <row r="1052" spans="1:13" ht="15">
      <c r="A1052" s="2" t="s">
        <v>128</v>
      </c>
      <c r="B1052" s="2">
        <v>1710</v>
      </c>
      <c r="C1052" s="50">
        <v>2</v>
      </c>
      <c r="D1052" s="53" t="s">
        <v>109</v>
      </c>
      <c r="E1052" s="53" t="s">
        <v>110</v>
      </c>
      <c r="F1052" s="132">
        <v>110000411108</v>
      </c>
      <c r="G1052" s="133" t="s">
        <v>225</v>
      </c>
      <c r="H1052" s="133">
        <v>46117</v>
      </c>
      <c r="I1052">
        <v>0</v>
      </c>
      <c r="M1052" s="49">
        <v>0</v>
      </c>
    </row>
    <row r="1053" spans="1:13" ht="15">
      <c r="A1053" s="2" t="s">
        <v>128</v>
      </c>
      <c r="B1053" s="2">
        <v>1710</v>
      </c>
      <c r="C1053" s="50">
        <v>2</v>
      </c>
      <c r="D1053" s="53" t="s">
        <v>109</v>
      </c>
      <c r="E1053" s="53" t="s">
        <v>110</v>
      </c>
      <c r="F1053" s="132">
        <v>110000411108</v>
      </c>
      <c r="G1053" s="133" t="s">
        <v>225</v>
      </c>
      <c r="H1053" s="133">
        <v>46118</v>
      </c>
      <c r="I1053">
        <v>0</v>
      </c>
      <c r="M1053" s="49">
        <v>0</v>
      </c>
    </row>
    <row r="1054" spans="1:13" ht="15">
      <c r="A1054" s="2" t="s">
        <v>128</v>
      </c>
      <c r="B1054" s="2">
        <v>1710</v>
      </c>
      <c r="C1054" s="50">
        <v>2</v>
      </c>
      <c r="D1054" s="53" t="s">
        <v>109</v>
      </c>
      <c r="E1054" s="53" t="s">
        <v>110</v>
      </c>
      <c r="F1054" s="132">
        <v>110000411108</v>
      </c>
      <c r="G1054" s="133" t="s">
        <v>225</v>
      </c>
      <c r="H1054" s="133">
        <v>46119</v>
      </c>
      <c r="I1054">
        <v>0</v>
      </c>
      <c r="M1054" s="49">
        <v>0</v>
      </c>
    </row>
    <row r="1055" spans="1:13" ht="15">
      <c r="A1055" s="2" t="s">
        <v>128</v>
      </c>
      <c r="B1055" s="2">
        <v>1710</v>
      </c>
      <c r="C1055" s="50">
        <v>2</v>
      </c>
      <c r="D1055" s="53" t="s">
        <v>109</v>
      </c>
      <c r="E1055" s="53" t="s">
        <v>110</v>
      </c>
      <c r="F1055" s="132">
        <v>110000411108</v>
      </c>
      <c r="G1055" s="133" t="s">
        <v>225</v>
      </c>
      <c r="H1055" s="133">
        <v>46120</v>
      </c>
      <c r="I1055">
        <v>0</v>
      </c>
      <c r="M1055" s="49">
        <v>0</v>
      </c>
    </row>
    <row r="1056" spans="1:13" ht="15">
      <c r="A1056" s="2" t="s">
        <v>128</v>
      </c>
      <c r="B1056" s="2">
        <v>1710</v>
      </c>
      <c r="C1056" s="50">
        <v>2</v>
      </c>
      <c r="D1056" s="53" t="s">
        <v>109</v>
      </c>
      <c r="E1056" s="53" t="s">
        <v>110</v>
      </c>
      <c r="F1056" s="132">
        <v>110000411108</v>
      </c>
      <c r="G1056" s="133" t="s">
        <v>225</v>
      </c>
      <c r="H1056" s="133">
        <v>46121</v>
      </c>
      <c r="I1056">
        <v>0</v>
      </c>
      <c r="M1056" s="49">
        <v>0</v>
      </c>
    </row>
    <row r="1057" spans="1:13" ht="15">
      <c r="A1057" s="2" t="s">
        <v>128</v>
      </c>
      <c r="B1057" s="2">
        <v>1710</v>
      </c>
      <c r="C1057" s="50">
        <v>2</v>
      </c>
      <c r="D1057" s="53" t="s">
        <v>109</v>
      </c>
      <c r="E1057" s="53" t="s">
        <v>110</v>
      </c>
      <c r="F1057" s="132">
        <v>110000411108</v>
      </c>
      <c r="G1057" s="133" t="s">
        <v>225</v>
      </c>
      <c r="H1057" s="133">
        <v>46122</v>
      </c>
      <c r="I1057">
        <v>0</v>
      </c>
      <c r="M1057" s="49">
        <v>0</v>
      </c>
    </row>
    <row r="1058" spans="1:13" ht="15">
      <c r="A1058" s="2" t="s">
        <v>128</v>
      </c>
      <c r="B1058" s="2">
        <v>1710</v>
      </c>
      <c r="C1058" s="50">
        <v>2</v>
      </c>
      <c r="D1058" s="53" t="s">
        <v>109</v>
      </c>
      <c r="E1058" s="53" t="s">
        <v>110</v>
      </c>
      <c r="F1058" s="132">
        <v>110000411108</v>
      </c>
      <c r="G1058" s="133" t="s">
        <v>225</v>
      </c>
      <c r="H1058" s="133">
        <v>46123</v>
      </c>
      <c r="I1058">
        <v>0</v>
      </c>
      <c r="M1058" s="49">
        <v>0</v>
      </c>
    </row>
    <row r="1059" spans="1:13" ht="15">
      <c r="A1059" s="2" t="s">
        <v>128</v>
      </c>
      <c r="B1059" s="2">
        <v>1710</v>
      </c>
      <c r="C1059" s="50">
        <v>2</v>
      </c>
      <c r="D1059" s="53" t="s">
        <v>109</v>
      </c>
      <c r="E1059" s="53" t="s">
        <v>110</v>
      </c>
      <c r="F1059" s="132">
        <v>110000411108</v>
      </c>
      <c r="G1059" s="133" t="s">
        <v>225</v>
      </c>
      <c r="H1059" s="133">
        <v>46124</v>
      </c>
      <c r="I1059">
        <v>0</v>
      </c>
      <c r="M1059" s="49">
        <v>0</v>
      </c>
    </row>
    <row r="1060" spans="1:13" ht="15">
      <c r="A1060" s="2" t="s">
        <v>128</v>
      </c>
      <c r="B1060" s="2">
        <v>1710</v>
      </c>
      <c r="C1060" s="50">
        <v>2</v>
      </c>
      <c r="D1060" s="53" t="s">
        <v>109</v>
      </c>
      <c r="E1060" s="53" t="s">
        <v>110</v>
      </c>
      <c r="F1060" s="132">
        <v>110000411108</v>
      </c>
      <c r="G1060" s="133" t="s">
        <v>225</v>
      </c>
      <c r="H1060" s="133">
        <v>46125</v>
      </c>
      <c r="I1060">
        <v>0</v>
      </c>
      <c r="M1060" s="49">
        <v>0</v>
      </c>
    </row>
    <row r="1061" spans="1:13" ht="15">
      <c r="A1061" s="2" t="s">
        <v>128</v>
      </c>
      <c r="B1061" s="2">
        <v>1710</v>
      </c>
      <c r="C1061" s="50">
        <v>2</v>
      </c>
      <c r="D1061" s="53" t="s">
        <v>109</v>
      </c>
      <c r="E1061" s="53" t="s">
        <v>110</v>
      </c>
      <c r="F1061" s="132">
        <v>110000411108</v>
      </c>
      <c r="G1061" s="133" t="s">
        <v>225</v>
      </c>
      <c r="H1061" s="133">
        <v>46126</v>
      </c>
      <c r="I1061">
        <v>0</v>
      </c>
      <c r="M1061" s="49">
        <v>0</v>
      </c>
    </row>
    <row r="1062" spans="1:13" ht="15">
      <c r="A1062" s="2" t="s">
        <v>128</v>
      </c>
      <c r="B1062" s="2">
        <v>1710</v>
      </c>
      <c r="C1062" s="50">
        <v>2</v>
      </c>
      <c r="D1062" s="53" t="s">
        <v>109</v>
      </c>
      <c r="E1062" s="53" t="s">
        <v>110</v>
      </c>
      <c r="F1062" s="132">
        <v>110000411108</v>
      </c>
      <c r="G1062" s="133" t="s">
        <v>225</v>
      </c>
      <c r="H1062" s="133">
        <v>46127</v>
      </c>
      <c r="I1062">
        <v>0</v>
      </c>
      <c r="M1062" s="49">
        <v>0</v>
      </c>
    </row>
    <row r="1063" spans="1:13" ht="15">
      <c r="A1063" s="2" t="s">
        <v>128</v>
      </c>
      <c r="B1063" s="2">
        <v>1710</v>
      </c>
      <c r="C1063" s="50">
        <v>2</v>
      </c>
      <c r="D1063" s="53" t="s">
        <v>109</v>
      </c>
      <c r="E1063" s="53" t="s">
        <v>110</v>
      </c>
      <c r="F1063" s="132">
        <v>110000411108</v>
      </c>
      <c r="G1063" s="133" t="s">
        <v>225</v>
      </c>
      <c r="H1063" s="133">
        <v>46128</v>
      </c>
      <c r="I1063">
        <v>0</v>
      </c>
      <c r="M1063" s="49">
        <v>0</v>
      </c>
    </row>
    <row r="1064" spans="1:13" ht="15">
      <c r="A1064" s="2" t="s">
        <v>128</v>
      </c>
      <c r="B1064" s="2">
        <v>1710</v>
      </c>
      <c r="C1064" s="50">
        <v>2</v>
      </c>
      <c r="D1064" s="53" t="s">
        <v>109</v>
      </c>
      <c r="E1064" s="53" t="s">
        <v>110</v>
      </c>
      <c r="F1064" s="132">
        <v>110000411108</v>
      </c>
      <c r="G1064" s="133" t="s">
        <v>225</v>
      </c>
      <c r="H1064" s="133">
        <v>46129</v>
      </c>
      <c r="I1064">
        <v>0</v>
      </c>
      <c r="M1064" s="49">
        <v>0</v>
      </c>
    </row>
    <row r="1065" spans="1:13" ht="15">
      <c r="A1065" s="2" t="s">
        <v>128</v>
      </c>
      <c r="B1065" s="2">
        <v>1710</v>
      </c>
      <c r="C1065" s="50">
        <v>2</v>
      </c>
      <c r="D1065" s="53" t="s">
        <v>109</v>
      </c>
      <c r="E1065" s="53" t="s">
        <v>110</v>
      </c>
      <c r="F1065" s="132">
        <v>110000411108</v>
      </c>
      <c r="G1065" s="133" t="s">
        <v>225</v>
      </c>
      <c r="H1065" s="133">
        <v>46130</v>
      </c>
      <c r="I1065">
        <v>0</v>
      </c>
      <c r="M1065" s="49">
        <v>0</v>
      </c>
    </row>
    <row r="1066" spans="1:13" ht="15">
      <c r="A1066" s="2" t="s">
        <v>128</v>
      </c>
      <c r="B1066" s="2">
        <v>1710</v>
      </c>
      <c r="C1066" s="50">
        <v>2</v>
      </c>
      <c r="D1066" s="53" t="s">
        <v>109</v>
      </c>
      <c r="E1066" s="53" t="s">
        <v>110</v>
      </c>
      <c r="F1066" s="132">
        <v>110000411108</v>
      </c>
      <c r="G1066" s="133" t="s">
        <v>225</v>
      </c>
      <c r="H1066" s="133">
        <v>46131</v>
      </c>
      <c r="I1066">
        <v>0</v>
      </c>
      <c r="M1066" s="49">
        <v>0</v>
      </c>
    </row>
    <row r="1067" spans="1:13" ht="15">
      <c r="A1067" s="2" t="s">
        <v>128</v>
      </c>
      <c r="B1067" s="2">
        <v>1710</v>
      </c>
      <c r="C1067" s="50">
        <v>2</v>
      </c>
      <c r="D1067" s="53" t="s">
        <v>109</v>
      </c>
      <c r="E1067" s="53" t="s">
        <v>110</v>
      </c>
      <c r="F1067" s="132">
        <v>110000411108</v>
      </c>
      <c r="G1067" s="133" t="s">
        <v>225</v>
      </c>
      <c r="H1067" s="133">
        <v>46132</v>
      </c>
      <c r="I1067">
        <v>0</v>
      </c>
      <c r="M1067" s="49">
        <v>0</v>
      </c>
    </row>
    <row r="1068" spans="1:13" ht="15">
      <c r="A1068" s="2" t="s">
        <v>128</v>
      </c>
      <c r="B1068" s="2">
        <v>1710</v>
      </c>
      <c r="C1068" s="50">
        <v>2</v>
      </c>
      <c r="D1068" s="53" t="s">
        <v>109</v>
      </c>
      <c r="E1068" s="53" t="s">
        <v>110</v>
      </c>
      <c r="F1068" s="132">
        <v>110000411108</v>
      </c>
      <c r="G1068" s="133" t="s">
        <v>225</v>
      </c>
      <c r="H1068" s="133">
        <v>46133</v>
      </c>
      <c r="I1068">
        <v>0</v>
      </c>
      <c r="M1068" s="49">
        <v>0</v>
      </c>
    </row>
    <row r="1069" spans="1:13" ht="15">
      <c r="A1069" s="2" t="s">
        <v>128</v>
      </c>
      <c r="B1069" s="2">
        <v>1710</v>
      </c>
      <c r="C1069" s="50">
        <v>2</v>
      </c>
      <c r="D1069" s="53" t="s">
        <v>109</v>
      </c>
      <c r="E1069" s="53" t="s">
        <v>110</v>
      </c>
      <c r="F1069" s="132">
        <v>110000411108</v>
      </c>
      <c r="G1069" s="133" t="s">
        <v>225</v>
      </c>
      <c r="H1069" s="133">
        <v>46134</v>
      </c>
      <c r="I1069">
        <v>0</v>
      </c>
      <c r="M1069" s="49">
        <v>0</v>
      </c>
    </row>
    <row r="1070" spans="1:13" ht="15">
      <c r="A1070" s="2" t="s">
        <v>128</v>
      </c>
      <c r="B1070" s="2">
        <v>1710</v>
      </c>
      <c r="C1070" s="50">
        <v>2</v>
      </c>
      <c r="D1070" s="53" t="s">
        <v>109</v>
      </c>
      <c r="E1070" s="53" t="s">
        <v>110</v>
      </c>
      <c r="F1070" s="132">
        <v>110000411108</v>
      </c>
      <c r="G1070" s="133" t="s">
        <v>225</v>
      </c>
      <c r="H1070" s="133">
        <v>46135</v>
      </c>
      <c r="I1070">
        <v>0</v>
      </c>
      <c r="M1070" s="49">
        <v>0</v>
      </c>
    </row>
    <row r="1071" spans="1:13" ht="15">
      <c r="A1071" s="2" t="s">
        <v>128</v>
      </c>
      <c r="B1071" s="2">
        <v>1710</v>
      </c>
      <c r="C1071" s="50">
        <v>2</v>
      </c>
      <c r="D1071" s="53" t="s">
        <v>109</v>
      </c>
      <c r="E1071" s="53" t="s">
        <v>110</v>
      </c>
      <c r="F1071" s="132">
        <v>110000411108</v>
      </c>
      <c r="G1071" s="133" t="s">
        <v>225</v>
      </c>
      <c r="H1071" s="133">
        <v>46136</v>
      </c>
      <c r="I1071">
        <v>0</v>
      </c>
      <c r="M1071" s="49">
        <v>0</v>
      </c>
    </row>
    <row r="1072" spans="1:13" ht="15">
      <c r="A1072" s="2" t="s">
        <v>128</v>
      </c>
      <c r="B1072" s="2">
        <v>1710</v>
      </c>
      <c r="C1072" s="50">
        <v>2</v>
      </c>
      <c r="D1072" s="53" t="s">
        <v>109</v>
      </c>
      <c r="E1072" s="53" t="s">
        <v>110</v>
      </c>
      <c r="F1072" s="132">
        <v>110000411108</v>
      </c>
      <c r="G1072" s="133" t="s">
        <v>225</v>
      </c>
      <c r="H1072" s="133">
        <v>46137</v>
      </c>
      <c r="I1072">
        <v>0</v>
      </c>
      <c r="M1072" s="49">
        <v>0</v>
      </c>
    </row>
    <row r="1073" spans="1:13" ht="15">
      <c r="A1073" s="2" t="s">
        <v>128</v>
      </c>
      <c r="B1073" s="2">
        <v>1710</v>
      </c>
      <c r="C1073" s="50">
        <v>2</v>
      </c>
      <c r="D1073" s="53" t="s">
        <v>109</v>
      </c>
      <c r="E1073" s="53" t="s">
        <v>110</v>
      </c>
      <c r="F1073" s="132">
        <v>110000411108</v>
      </c>
      <c r="G1073" s="133" t="s">
        <v>225</v>
      </c>
      <c r="H1073" s="133">
        <v>46138</v>
      </c>
      <c r="I1073">
        <v>0</v>
      </c>
      <c r="M1073" s="49">
        <v>0</v>
      </c>
    </row>
    <row r="1074" spans="1:13" ht="15">
      <c r="A1074" s="2" t="s">
        <v>128</v>
      </c>
      <c r="B1074" s="2">
        <v>1710</v>
      </c>
      <c r="C1074" s="50">
        <v>2</v>
      </c>
      <c r="D1074" s="53" t="s">
        <v>109</v>
      </c>
      <c r="E1074" s="53" t="s">
        <v>110</v>
      </c>
      <c r="F1074" s="132">
        <v>110000411108</v>
      </c>
      <c r="G1074" s="133" t="s">
        <v>225</v>
      </c>
      <c r="H1074" s="133">
        <v>46139</v>
      </c>
      <c r="I1074">
        <v>0</v>
      </c>
      <c r="M1074" s="49">
        <v>0</v>
      </c>
    </row>
    <row r="1075" spans="1:13" ht="15">
      <c r="A1075" s="2" t="s">
        <v>128</v>
      </c>
      <c r="B1075" s="2">
        <v>1710</v>
      </c>
      <c r="C1075" s="50">
        <v>2</v>
      </c>
      <c r="D1075" s="53" t="s">
        <v>109</v>
      </c>
      <c r="E1075" s="53" t="s">
        <v>110</v>
      </c>
      <c r="F1075" s="132">
        <v>110000411108</v>
      </c>
      <c r="G1075" s="133" t="s">
        <v>225</v>
      </c>
      <c r="H1075" s="133">
        <v>46140</v>
      </c>
      <c r="I1075">
        <v>0</v>
      </c>
      <c r="M1075" s="49">
        <v>0</v>
      </c>
    </row>
    <row r="1076" spans="1:13" ht="15">
      <c r="A1076" s="2" t="s">
        <v>128</v>
      </c>
      <c r="B1076" s="2">
        <v>1710</v>
      </c>
      <c r="C1076" s="50">
        <v>2</v>
      </c>
      <c r="D1076" s="53" t="s">
        <v>109</v>
      </c>
      <c r="E1076" s="53" t="s">
        <v>110</v>
      </c>
      <c r="F1076" s="132">
        <v>110000411108</v>
      </c>
      <c r="G1076" s="133" t="s">
        <v>225</v>
      </c>
      <c r="H1076" s="133">
        <v>46141</v>
      </c>
      <c r="I1076">
        <v>0</v>
      </c>
      <c r="M1076" s="49">
        <v>0</v>
      </c>
    </row>
    <row r="1077" spans="1:13" ht="15">
      <c r="A1077" s="2" t="s">
        <v>128</v>
      </c>
      <c r="B1077" s="2">
        <v>1710</v>
      </c>
      <c r="C1077" s="50">
        <v>2</v>
      </c>
      <c r="D1077" s="53" t="s">
        <v>109</v>
      </c>
      <c r="E1077" s="53" t="s">
        <v>110</v>
      </c>
      <c r="F1077" s="132">
        <v>110000411108</v>
      </c>
      <c r="G1077" s="133" t="s">
        <v>225</v>
      </c>
      <c r="H1077" s="133">
        <v>46142</v>
      </c>
      <c r="I1077">
        <v>0</v>
      </c>
      <c r="M1077" s="49">
        <v>0</v>
      </c>
    </row>
    <row r="1078" spans="1:13" ht="15">
      <c r="A1078" s="2" t="s">
        <v>128</v>
      </c>
      <c r="B1078" s="2">
        <v>1710</v>
      </c>
      <c r="C1078" s="50">
        <v>2</v>
      </c>
      <c r="D1078" s="53" t="s">
        <v>109</v>
      </c>
      <c r="E1078" s="53" t="s">
        <v>110</v>
      </c>
      <c r="F1078" s="132">
        <v>110000411108</v>
      </c>
      <c r="G1078" s="133" t="s">
        <v>225</v>
      </c>
      <c r="H1078" s="133">
        <v>46143</v>
      </c>
      <c r="I1078">
        <v>0</v>
      </c>
      <c r="M1078" s="49">
        <v>0</v>
      </c>
    </row>
    <row r="1079" spans="1:13" ht="15">
      <c r="A1079" s="2" t="s">
        <v>128</v>
      </c>
      <c r="B1079" s="2">
        <v>1710</v>
      </c>
      <c r="C1079" s="50">
        <v>2</v>
      </c>
      <c r="D1079" s="53" t="s">
        <v>109</v>
      </c>
      <c r="E1079" s="53" t="s">
        <v>110</v>
      </c>
      <c r="F1079" s="132">
        <v>110000411108</v>
      </c>
      <c r="G1079" s="133" t="s">
        <v>225</v>
      </c>
      <c r="H1079" s="133">
        <v>46144</v>
      </c>
      <c r="I1079">
        <v>0</v>
      </c>
      <c r="M1079" s="49">
        <v>0</v>
      </c>
    </row>
    <row r="1080" spans="1:13" ht="15">
      <c r="A1080" s="2" t="s">
        <v>128</v>
      </c>
      <c r="B1080" s="2">
        <v>1710</v>
      </c>
      <c r="C1080" s="50">
        <v>2</v>
      </c>
      <c r="D1080" s="53" t="s">
        <v>109</v>
      </c>
      <c r="E1080" s="53" t="s">
        <v>110</v>
      </c>
      <c r="F1080" s="132">
        <v>110000411108</v>
      </c>
      <c r="G1080" s="133" t="s">
        <v>225</v>
      </c>
      <c r="H1080" s="133">
        <v>46145</v>
      </c>
      <c r="I1080">
        <v>0</v>
      </c>
      <c r="M1080" s="49">
        <v>0</v>
      </c>
    </row>
    <row r="1081" spans="1:13" ht="15">
      <c r="A1081" s="2" t="s">
        <v>128</v>
      </c>
      <c r="B1081" s="2">
        <v>1710</v>
      </c>
      <c r="C1081" s="50">
        <v>2</v>
      </c>
      <c r="D1081" s="53" t="s">
        <v>109</v>
      </c>
      <c r="E1081" s="53" t="s">
        <v>110</v>
      </c>
      <c r="F1081" s="132">
        <v>110000411108</v>
      </c>
      <c r="G1081" s="133" t="s">
        <v>225</v>
      </c>
      <c r="H1081" s="133">
        <v>46146</v>
      </c>
      <c r="I1081">
        <v>0</v>
      </c>
      <c r="M1081" s="49">
        <v>0</v>
      </c>
    </row>
    <row r="1082" spans="1:13" ht="15">
      <c r="A1082" s="2" t="s">
        <v>128</v>
      </c>
      <c r="B1082" s="2">
        <v>1710</v>
      </c>
      <c r="C1082" s="50">
        <v>2</v>
      </c>
      <c r="D1082" s="53" t="s">
        <v>109</v>
      </c>
      <c r="E1082" s="53" t="s">
        <v>110</v>
      </c>
      <c r="F1082" s="132">
        <v>110000411108</v>
      </c>
      <c r="G1082" s="133" t="s">
        <v>225</v>
      </c>
      <c r="H1082" s="133">
        <v>46147</v>
      </c>
      <c r="I1082">
        <v>0</v>
      </c>
      <c r="M1082" s="49">
        <v>0</v>
      </c>
    </row>
    <row r="1083" spans="1:13" ht="15">
      <c r="A1083" s="2" t="s">
        <v>128</v>
      </c>
      <c r="B1083" s="2">
        <v>1710</v>
      </c>
      <c r="C1083" s="50">
        <v>2</v>
      </c>
      <c r="D1083" s="53" t="s">
        <v>109</v>
      </c>
      <c r="E1083" s="53" t="s">
        <v>110</v>
      </c>
      <c r="F1083" s="132">
        <v>110000411108</v>
      </c>
      <c r="G1083" s="133" t="s">
        <v>225</v>
      </c>
      <c r="H1083" s="133">
        <v>46148</v>
      </c>
      <c r="I1083">
        <v>0</v>
      </c>
      <c r="M1083" s="49">
        <v>0</v>
      </c>
    </row>
    <row r="1084" spans="1:13" ht="15">
      <c r="A1084" s="2" t="s">
        <v>128</v>
      </c>
      <c r="B1084" s="2">
        <v>1710</v>
      </c>
      <c r="C1084" s="50">
        <v>2</v>
      </c>
      <c r="D1084" s="53" t="s">
        <v>109</v>
      </c>
      <c r="E1084" s="53" t="s">
        <v>110</v>
      </c>
      <c r="F1084" s="132">
        <v>110000411108</v>
      </c>
      <c r="G1084" s="133" t="s">
        <v>225</v>
      </c>
      <c r="H1084" s="133">
        <v>46149</v>
      </c>
      <c r="I1084">
        <v>0</v>
      </c>
      <c r="M1084" s="49">
        <v>0</v>
      </c>
    </row>
    <row r="1085" spans="1:13" ht="15">
      <c r="A1085" s="2" t="s">
        <v>128</v>
      </c>
      <c r="B1085" s="2">
        <v>1710</v>
      </c>
      <c r="C1085" s="50">
        <v>2</v>
      </c>
      <c r="D1085" s="53" t="s">
        <v>109</v>
      </c>
      <c r="E1085" s="53" t="s">
        <v>110</v>
      </c>
      <c r="F1085" s="132">
        <v>110000411108</v>
      </c>
      <c r="G1085" s="133" t="s">
        <v>225</v>
      </c>
      <c r="H1085" s="133">
        <v>46150</v>
      </c>
      <c r="I1085">
        <v>0</v>
      </c>
      <c r="M1085" s="49">
        <v>0</v>
      </c>
    </row>
    <row r="1086" spans="1:13" ht="15">
      <c r="A1086" s="2" t="s">
        <v>128</v>
      </c>
      <c r="B1086" s="2">
        <v>1710</v>
      </c>
      <c r="C1086" s="50">
        <v>2</v>
      </c>
      <c r="D1086" s="53" t="s">
        <v>109</v>
      </c>
      <c r="E1086" s="53" t="s">
        <v>110</v>
      </c>
      <c r="F1086" s="132">
        <v>110000411108</v>
      </c>
      <c r="G1086" s="133" t="s">
        <v>225</v>
      </c>
      <c r="H1086" s="133">
        <v>46151</v>
      </c>
      <c r="I1086">
        <v>0</v>
      </c>
      <c r="M1086" s="49">
        <v>0</v>
      </c>
    </row>
    <row r="1087" spans="1:13" ht="15">
      <c r="A1087" s="2" t="s">
        <v>128</v>
      </c>
      <c r="B1087" s="2">
        <v>1710</v>
      </c>
      <c r="C1087" s="50">
        <v>2</v>
      </c>
      <c r="D1087" s="53" t="s">
        <v>109</v>
      </c>
      <c r="E1087" s="53" t="s">
        <v>110</v>
      </c>
      <c r="F1087" s="132">
        <v>110000411108</v>
      </c>
      <c r="G1087" s="133" t="s">
        <v>225</v>
      </c>
      <c r="H1087" s="133">
        <v>46152</v>
      </c>
      <c r="I1087">
        <v>0</v>
      </c>
      <c r="M1087" s="49">
        <v>0</v>
      </c>
    </row>
    <row r="1088" spans="1:13" ht="15">
      <c r="A1088" s="2" t="s">
        <v>128</v>
      </c>
      <c r="B1088" s="2">
        <v>1710</v>
      </c>
      <c r="C1088" s="50">
        <v>2</v>
      </c>
      <c r="D1088" s="53" t="s">
        <v>109</v>
      </c>
      <c r="E1088" s="53" t="s">
        <v>110</v>
      </c>
      <c r="F1088" s="132">
        <v>110000411108</v>
      </c>
      <c r="G1088" s="133" t="s">
        <v>225</v>
      </c>
      <c r="H1088" s="133">
        <v>46153</v>
      </c>
      <c r="I1088">
        <v>0</v>
      </c>
      <c r="M1088" s="49">
        <v>0</v>
      </c>
    </row>
    <row r="1089" spans="1:13" ht="15">
      <c r="A1089" s="2" t="s">
        <v>128</v>
      </c>
      <c r="B1089" s="2">
        <v>1710</v>
      </c>
      <c r="C1089" s="50">
        <v>2</v>
      </c>
      <c r="D1089" s="53" t="s">
        <v>109</v>
      </c>
      <c r="E1089" s="53" t="s">
        <v>110</v>
      </c>
      <c r="F1089" s="132">
        <v>110000411108</v>
      </c>
      <c r="G1089" s="133" t="s">
        <v>225</v>
      </c>
      <c r="H1089" s="133">
        <v>46154</v>
      </c>
      <c r="I1089">
        <v>0</v>
      </c>
      <c r="M1089" s="49">
        <v>0</v>
      </c>
    </row>
    <row r="1090" spans="1:13" ht="15">
      <c r="A1090" s="2" t="s">
        <v>128</v>
      </c>
      <c r="B1090" s="2">
        <v>1710</v>
      </c>
      <c r="C1090" s="50">
        <v>2</v>
      </c>
      <c r="D1090" s="53" t="s">
        <v>109</v>
      </c>
      <c r="E1090" s="53" t="s">
        <v>110</v>
      </c>
      <c r="F1090" s="132">
        <v>110000411108</v>
      </c>
      <c r="G1090" s="133" t="s">
        <v>225</v>
      </c>
      <c r="H1090" s="133">
        <v>46155</v>
      </c>
      <c r="I1090">
        <v>0</v>
      </c>
      <c r="M1090" s="49">
        <v>0</v>
      </c>
    </row>
    <row r="1091" spans="1:13" ht="15">
      <c r="A1091" s="2" t="s">
        <v>128</v>
      </c>
      <c r="B1091" s="2">
        <v>1710</v>
      </c>
      <c r="C1091" s="50">
        <v>2</v>
      </c>
      <c r="D1091" s="53" t="s">
        <v>109</v>
      </c>
      <c r="E1091" s="53" t="s">
        <v>110</v>
      </c>
      <c r="F1091" s="132">
        <v>110000411108</v>
      </c>
      <c r="G1091" s="133" t="s">
        <v>225</v>
      </c>
      <c r="H1091" s="133">
        <v>46156</v>
      </c>
      <c r="I1091">
        <v>0</v>
      </c>
      <c r="M1091" s="49">
        <v>0</v>
      </c>
    </row>
    <row r="1092" spans="1:13" ht="15">
      <c r="A1092" s="2" t="s">
        <v>128</v>
      </c>
      <c r="B1092" s="2">
        <v>1710</v>
      </c>
      <c r="C1092" s="50">
        <v>2</v>
      </c>
      <c r="D1092" s="53" t="s">
        <v>109</v>
      </c>
      <c r="E1092" s="53" t="s">
        <v>110</v>
      </c>
      <c r="F1092" s="132">
        <v>110000411108</v>
      </c>
      <c r="G1092" s="133" t="s">
        <v>225</v>
      </c>
      <c r="H1092" s="133">
        <v>46157</v>
      </c>
      <c r="I1092">
        <v>0</v>
      </c>
      <c r="M1092" s="49">
        <v>0</v>
      </c>
    </row>
    <row r="1093" spans="1:13" ht="15">
      <c r="A1093" s="2" t="s">
        <v>128</v>
      </c>
      <c r="B1093" s="2">
        <v>1710</v>
      </c>
      <c r="C1093" s="50">
        <v>2</v>
      </c>
      <c r="D1093" s="53" t="s">
        <v>109</v>
      </c>
      <c r="E1093" s="53" t="s">
        <v>110</v>
      </c>
      <c r="F1093" s="132">
        <v>110000411108</v>
      </c>
      <c r="G1093" s="133" t="s">
        <v>225</v>
      </c>
      <c r="H1093" s="133">
        <v>46158</v>
      </c>
      <c r="I1093">
        <v>0</v>
      </c>
      <c r="M1093" s="49">
        <v>0</v>
      </c>
    </row>
    <row r="1094" spans="1:13" ht="15">
      <c r="A1094" s="2" t="s">
        <v>128</v>
      </c>
      <c r="B1094" s="2">
        <v>1710</v>
      </c>
      <c r="C1094" s="50">
        <v>2</v>
      </c>
      <c r="D1094" s="53" t="s">
        <v>109</v>
      </c>
      <c r="E1094" s="53" t="s">
        <v>110</v>
      </c>
      <c r="F1094" s="132">
        <v>110000411108</v>
      </c>
      <c r="G1094" s="133" t="s">
        <v>225</v>
      </c>
      <c r="H1094" s="133">
        <v>46159</v>
      </c>
      <c r="I1094">
        <v>0</v>
      </c>
      <c r="M1094" s="49">
        <v>0</v>
      </c>
    </row>
    <row r="1095" spans="1:13" ht="15">
      <c r="A1095" s="2" t="s">
        <v>128</v>
      </c>
      <c r="B1095" s="2">
        <v>1710</v>
      </c>
      <c r="C1095" s="50">
        <v>2</v>
      </c>
      <c r="D1095" s="53" t="s">
        <v>109</v>
      </c>
      <c r="E1095" s="53" t="s">
        <v>110</v>
      </c>
      <c r="F1095" s="132">
        <v>110000411108</v>
      </c>
      <c r="G1095" s="133" t="s">
        <v>225</v>
      </c>
      <c r="H1095" s="133">
        <v>46160</v>
      </c>
      <c r="I1095">
        <v>0</v>
      </c>
      <c r="M1095" s="49">
        <v>0</v>
      </c>
    </row>
    <row r="1096" spans="1:13" ht="15">
      <c r="A1096" s="2" t="s">
        <v>128</v>
      </c>
      <c r="B1096" s="2">
        <v>1710</v>
      </c>
      <c r="C1096" s="50">
        <v>2</v>
      </c>
      <c r="D1096" s="53" t="s">
        <v>109</v>
      </c>
      <c r="E1096" s="53" t="s">
        <v>110</v>
      </c>
      <c r="F1096" s="132">
        <v>110000411108</v>
      </c>
      <c r="G1096" s="133" t="s">
        <v>225</v>
      </c>
      <c r="H1096" s="133">
        <v>46161</v>
      </c>
      <c r="I1096">
        <v>0</v>
      </c>
      <c r="M1096" s="49">
        <v>0</v>
      </c>
    </row>
    <row r="1097" spans="1:13" ht="15">
      <c r="A1097" s="2" t="s">
        <v>128</v>
      </c>
      <c r="B1097" s="2">
        <v>1710</v>
      </c>
      <c r="C1097" s="50">
        <v>2</v>
      </c>
      <c r="D1097" s="53" t="s">
        <v>109</v>
      </c>
      <c r="E1097" s="53" t="s">
        <v>110</v>
      </c>
      <c r="F1097" s="132">
        <v>110000411108</v>
      </c>
      <c r="G1097" s="133" t="s">
        <v>225</v>
      </c>
      <c r="H1097" s="133">
        <v>46162</v>
      </c>
      <c r="I1097">
        <v>0</v>
      </c>
      <c r="M1097" s="49">
        <v>0</v>
      </c>
    </row>
    <row r="1098" spans="1:13" ht="15">
      <c r="A1098" s="2" t="s">
        <v>128</v>
      </c>
      <c r="B1098" s="2">
        <v>1710</v>
      </c>
      <c r="C1098" s="50">
        <v>2</v>
      </c>
      <c r="D1098" s="53" t="s">
        <v>109</v>
      </c>
      <c r="E1098" s="53" t="s">
        <v>110</v>
      </c>
      <c r="F1098" s="132">
        <v>110000411108</v>
      </c>
      <c r="G1098" s="133" t="s">
        <v>225</v>
      </c>
      <c r="H1098" s="133">
        <v>46163</v>
      </c>
      <c r="I1098">
        <v>0</v>
      </c>
      <c r="M1098" s="49">
        <v>0</v>
      </c>
    </row>
    <row r="1099" spans="1:13" ht="15">
      <c r="A1099" s="2" t="s">
        <v>128</v>
      </c>
      <c r="B1099" s="2">
        <v>1710</v>
      </c>
      <c r="C1099" s="50">
        <v>2</v>
      </c>
      <c r="D1099" s="53" t="s">
        <v>109</v>
      </c>
      <c r="E1099" s="53" t="s">
        <v>110</v>
      </c>
      <c r="F1099" s="132">
        <v>110000411108</v>
      </c>
      <c r="G1099" s="133" t="s">
        <v>225</v>
      </c>
      <c r="H1099" s="133">
        <v>46164</v>
      </c>
      <c r="I1099">
        <v>0</v>
      </c>
      <c r="M1099" s="49">
        <v>0</v>
      </c>
    </row>
    <row r="1100" spans="1:13" ht="15">
      <c r="A1100" s="2" t="s">
        <v>128</v>
      </c>
      <c r="B1100" s="2">
        <v>1710</v>
      </c>
      <c r="C1100" s="50">
        <v>2</v>
      </c>
      <c r="D1100" s="53" t="s">
        <v>109</v>
      </c>
      <c r="E1100" s="53" t="s">
        <v>110</v>
      </c>
      <c r="F1100" s="132">
        <v>110000411108</v>
      </c>
      <c r="G1100" s="133" t="s">
        <v>225</v>
      </c>
      <c r="H1100" s="133">
        <v>46165</v>
      </c>
      <c r="I1100">
        <v>0</v>
      </c>
      <c r="M1100" s="49">
        <v>0</v>
      </c>
    </row>
    <row r="1101" spans="1:13" ht="15">
      <c r="A1101" s="2" t="s">
        <v>128</v>
      </c>
      <c r="B1101" s="2">
        <v>1710</v>
      </c>
      <c r="C1101" s="50">
        <v>2</v>
      </c>
      <c r="D1101" s="53" t="s">
        <v>109</v>
      </c>
      <c r="E1101" s="53" t="s">
        <v>110</v>
      </c>
      <c r="F1101" s="132">
        <v>110000411108</v>
      </c>
      <c r="G1101" s="133" t="s">
        <v>225</v>
      </c>
      <c r="H1101" s="133">
        <v>46166</v>
      </c>
      <c r="I1101">
        <v>0</v>
      </c>
      <c r="M1101" s="49">
        <v>0</v>
      </c>
    </row>
    <row r="1102" spans="1:13" ht="15">
      <c r="A1102" s="2" t="s">
        <v>128</v>
      </c>
      <c r="B1102" s="2">
        <v>1710</v>
      </c>
      <c r="C1102" s="50">
        <v>2</v>
      </c>
      <c r="D1102" s="53" t="s">
        <v>109</v>
      </c>
      <c r="E1102" s="53" t="s">
        <v>110</v>
      </c>
      <c r="F1102" s="132">
        <v>110000411108</v>
      </c>
      <c r="G1102" s="133" t="s">
        <v>225</v>
      </c>
      <c r="H1102" s="133">
        <v>46167</v>
      </c>
      <c r="I1102">
        <v>0</v>
      </c>
      <c r="M1102" s="49">
        <v>0</v>
      </c>
    </row>
    <row r="1103" spans="1:13" ht="15">
      <c r="A1103" s="2" t="s">
        <v>128</v>
      </c>
      <c r="B1103" s="2">
        <v>1710</v>
      </c>
      <c r="C1103" s="50">
        <v>2</v>
      </c>
      <c r="D1103" s="53" t="s">
        <v>109</v>
      </c>
      <c r="E1103" s="53" t="s">
        <v>110</v>
      </c>
      <c r="F1103" s="132">
        <v>110000411108</v>
      </c>
      <c r="G1103" s="133" t="s">
        <v>225</v>
      </c>
      <c r="H1103" s="133">
        <v>46168</v>
      </c>
      <c r="I1103">
        <v>0</v>
      </c>
      <c r="M1103" s="49">
        <v>0</v>
      </c>
    </row>
    <row r="1104" spans="1:13" ht="15">
      <c r="A1104" s="2" t="s">
        <v>128</v>
      </c>
      <c r="B1104" s="2">
        <v>1710</v>
      </c>
      <c r="C1104" s="50">
        <v>2</v>
      </c>
      <c r="D1104" s="53" t="s">
        <v>109</v>
      </c>
      <c r="E1104" s="53" t="s">
        <v>110</v>
      </c>
      <c r="F1104" s="132">
        <v>110000411108</v>
      </c>
      <c r="G1104" s="133" t="s">
        <v>225</v>
      </c>
      <c r="H1104" s="133">
        <v>46169</v>
      </c>
      <c r="I1104">
        <v>0</v>
      </c>
      <c r="M1104" s="49">
        <v>0</v>
      </c>
    </row>
    <row r="1105" spans="1:13" ht="15">
      <c r="A1105" s="2" t="s">
        <v>128</v>
      </c>
      <c r="B1105" s="2">
        <v>1710</v>
      </c>
      <c r="C1105" s="50">
        <v>2</v>
      </c>
      <c r="D1105" s="53" t="s">
        <v>109</v>
      </c>
      <c r="E1105" s="53" t="s">
        <v>110</v>
      </c>
      <c r="F1105" s="132">
        <v>110000411108</v>
      </c>
      <c r="G1105" s="133" t="s">
        <v>225</v>
      </c>
      <c r="H1105" s="133">
        <v>46170</v>
      </c>
      <c r="I1105">
        <v>0</v>
      </c>
      <c r="M1105" s="49">
        <v>0</v>
      </c>
    </row>
    <row r="1106" spans="1:13" ht="15">
      <c r="A1106" s="2" t="s">
        <v>128</v>
      </c>
      <c r="B1106" s="2">
        <v>1710</v>
      </c>
      <c r="C1106" s="50">
        <v>2</v>
      </c>
      <c r="D1106" s="53" t="s">
        <v>109</v>
      </c>
      <c r="E1106" s="53" t="s">
        <v>110</v>
      </c>
      <c r="F1106" s="132">
        <v>110000411108</v>
      </c>
      <c r="G1106" s="133" t="s">
        <v>225</v>
      </c>
      <c r="H1106" s="133">
        <v>46171</v>
      </c>
      <c r="I1106">
        <v>0</v>
      </c>
      <c r="M1106" s="49">
        <v>0</v>
      </c>
    </row>
    <row r="1107" spans="1:13" ht="15">
      <c r="A1107" s="2" t="s">
        <v>128</v>
      </c>
      <c r="B1107" s="2">
        <v>1710</v>
      </c>
      <c r="C1107" s="50">
        <v>2</v>
      </c>
      <c r="D1107" s="53" t="s">
        <v>109</v>
      </c>
      <c r="E1107" s="53" t="s">
        <v>110</v>
      </c>
      <c r="F1107" s="132">
        <v>110000411108</v>
      </c>
      <c r="G1107" s="133" t="s">
        <v>225</v>
      </c>
      <c r="H1107" s="133">
        <v>46172</v>
      </c>
      <c r="I1107">
        <v>0</v>
      </c>
      <c r="M1107" s="49">
        <v>0</v>
      </c>
    </row>
    <row r="1108" spans="1:13" ht="15">
      <c r="A1108" s="2" t="s">
        <v>128</v>
      </c>
      <c r="B1108" s="2">
        <v>1710</v>
      </c>
      <c r="C1108" s="50">
        <v>2</v>
      </c>
      <c r="D1108" s="53" t="s">
        <v>109</v>
      </c>
      <c r="E1108" s="53" t="s">
        <v>110</v>
      </c>
      <c r="F1108" s="132">
        <v>110000411108</v>
      </c>
      <c r="G1108" s="133" t="s">
        <v>225</v>
      </c>
      <c r="H1108" s="133">
        <v>46173</v>
      </c>
      <c r="I1108">
        <v>0</v>
      </c>
      <c r="M1108" s="49">
        <v>0</v>
      </c>
    </row>
    <row r="1109" spans="1:13" ht="15">
      <c r="A1109" s="2" t="s">
        <v>128</v>
      </c>
      <c r="B1109" s="2">
        <v>1710</v>
      </c>
      <c r="C1109" s="50">
        <v>2</v>
      </c>
      <c r="D1109" s="53" t="s">
        <v>109</v>
      </c>
      <c r="E1109" s="53" t="s">
        <v>110</v>
      </c>
      <c r="F1109" s="132">
        <v>110000411108</v>
      </c>
      <c r="G1109" s="133" t="s">
        <v>225</v>
      </c>
      <c r="H1109" s="133">
        <v>46174</v>
      </c>
      <c r="I1109">
        <v>0</v>
      </c>
      <c r="M1109" s="49">
        <v>0</v>
      </c>
    </row>
    <row r="1110" spans="1:13" ht="15">
      <c r="A1110" s="2" t="s">
        <v>128</v>
      </c>
      <c r="B1110" s="2">
        <v>1710</v>
      </c>
      <c r="C1110" s="50">
        <v>2</v>
      </c>
      <c r="D1110" s="53" t="s">
        <v>109</v>
      </c>
      <c r="E1110" s="53" t="s">
        <v>110</v>
      </c>
      <c r="F1110" s="132">
        <v>110000411108</v>
      </c>
      <c r="G1110" s="133" t="s">
        <v>225</v>
      </c>
      <c r="H1110" s="133">
        <v>46175</v>
      </c>
      <c r="I1110">
        <v>0</v>
      </c>
      <c r="M1110" s="49">
        <v>0</v>
      </c>
    </row>
    <row r="1111" spans="1:13" ht="15">
      <c r="A1111" s="2" t="s">
        <v>128</v>
      </c>
      <c r="B1111" s="2">
        <v>1710</v>
      </c>
      <c r="C1111" s="50">
        <v>2</v>
      </c>
      <c r="D1111" s="53" t="s">
        <v>109</v>
      </c>
      <c r="E1111" s="53" t="s">
        <v>110</v>
      </c>
      <c r="F1111" s="132">
        <v>110000411108</v>
      </c>
      <c r="G1111" s="133" t="s">
        <v>225</v>
      </c>
      <c r="H1111" s="133">
        <v>46176</v>
      </c>
      <c r="I1111">
        <v>0</v>
      </c>
      <c r="M1111" s="49">
        <v>0</v>
      </c>
    </row>
    <row r="1112" spans="1:13" ht="15">
      <c r="A1112" s="2" t="s">
        <v>128</v>
      </c>
      <c r="B1112" s="2">
        <v>1710</v>
      </c>
      <c r="C1112" s="50">
        <v>2</v>
      </c>
      <c r="D1112" s="53" t="s">
        <v>109</v>
      </c>
      <c r="E1112" s="53" t="s">
        <v>110</v>
      </c>
      <c r="F1112" s="132">
        <v>110000411108</v>
      </c>
      <c r="G1112" s="133" t="s">
        <v>225</v>
      </c>
      <c r="H1112" s="133">
        <v>46177</v>
      </c>
      <c r="I1112">
        <v>0</v>
      </c>
      <c r="M1112" s="49">
        <v>0</v>
      </c>
    </row>
    <row r="1113" spans="1:13" ht="15">
      <c r="A1113" s="2" t="s">
        <v>128</v>
      </c>
      <c r="B1113" s="2">
        <v>1710</v>
      </c>
      <c r="C1113" s="50">
        <v>2</v>
      </c>
      <c r="D1113" s="53" t="s">
        <v>109</v>
      </c>
      <c r="E1113" s="53" t="s">
        <v>110</v>
      </c>
      <c r="F1113" s="132">
        <v>110000411108</v>
      </c>
      <c r="G1113" s="133" t="s">
        <v>225</v>
      </c>
      <c r="H1113" s="133">
        <v>46178</v>
      </c>
      <c r="I1113">
        <v>0</v>
      </c>
      <c r="M1113" s="49">
        <v>0</v>
      </c>
    </row>
    <row r="1114" spans="1:13" ht="15">
      <c r="A1114" s="2" t="s">
        <v>128</v>
      </c>
      <c r="B1114" s="2">
        <v>1710</v>
      </c>
      <c r="C1114" s="50">
        <v>2</v>
      </c>
      <c r="D1114" s="53" t="s">
        <v>109</v>
      </c>
      <c r="E1114" s="53" t="s">
        <v>110</v>
      </c>
      <c r="F1114" s="132">
        <v>110000411108</v>
      </c>
      <c r="G1114" s="133" t="s">
        <v>225</v>
      </c>
      <c r="H1114" s="133">
        <v>46179</v>
      </c>
      <c r="I1114">
        <v>0</v>
      </c>
      <c r="M1114" s="49">
        <v>0</v>
      </c>
    </row>
    <row r="1115" spans="1:13" ht="15">
      <c r="A1115" s="2" t="s">
        <v>128</v>
      </c>
      <c r="B1115" s="2">
        <v>1710</v>
      </c>
      <c r="C1115" s="50">
        <v>2</v>
      </c>
      <c r="D1115" s="53" t="s">
        <v>109</v>
      </c>
      <c r="E1115" s="53" t="s">
        <v>110</v>
      </c>
      <c r="F1115" s="132">
        <v>110000411108</v>
      </c>
      <c r="G1115" s="133" t="s">
        <v>225</v>
      </c>
      <c r="H1115" s="133">
        <v>46180</v>
      </c>
      <c r="I1115">
        <v>0</v>
      </c>
      <c r="M1115" s="49">
        <v>0</v>
      </c>
    </row>
    <row r="1116" spans="1:13" ht="15">
      <c r="A1116" s="2" t="s">
        <v>128</v>
      </c>
      <c r="B1116" s="2">
        <v>1710</v>
      </c>
      <c r="C1116" s="50">
        <v>2</v>
      </c>
      <c r="D1116" s="53" t="s">
        <v>109</v>
      </c>
      <c r="E1116" s="53" t="s">
        <v>110</v>
      </c>
      <c r="F1116" s="132">
        <v>110000411108</v>
      </c>
      <c r="G1116" s="133" t="s">
        <v>225</v>
      </c>
      <c r="H1116" s="133">
        <v>46181</v>
      </c>
      <c r="I1116">
        <v>0</v>
      </c>
      <c r="M1116" s="49">
        <v>0</v>
      </c>
    </row>
    <row r="1117" spans="1:13" ht="15">
      <c r="A1117" s="2" t="s">
        <v>128</v>
      </c>
      <c r="B1117" s="2">
        <v>1710</v>
      </c>
      <c r="C1117" s="50">
        <v>2</v>
      </c>
      <c r="D1117" s="53" t="s">
        <v>109</v>
      </c>
      <c r="E1117" s="53" t="s">
        <v>110</v>
      </c>
      <c r="F1117" s="132">
        <v>110000411108</v>
      </c>
      <c r="G1117" s="133" t="s">
        <v>225</v>
      </c>
      <c r="H1117" s="133">
        <v>46182</v>
      </c>
      <c r="I1117">
        <v>0</v>
      </c>
      <c r="M1117" s="49">
        <v>0</v>
      </c>
    </row>
    <row r="1118" spans="1:13" ht="15">
      <c r="A1118" s="2" t="s">
        <v>128</v>
      </c>
      <c r="B1118" s="2">
        <v>1710</v>
      </c>
      <c r="C1118" s="50">
        <v>2</v>
      </c>
      <c r="D1118" s="53" t="s">
        <v>109</v>
      </c>
      <c r="E1118" s="53" t="s">
        <v>110</v>
      </c>
      <c r="F1118" s="132">
        <v>110000411108</v>
      </c>
      <c r="G1118" s="133" t="s">
        <v>225</v>
      </c>
      <c r="H1118" s="133">
        <v>46183</v>
      </c>
      <c r="I1118">
        <v>0</v>
      </c>
      <c r="M1118" s="49">
        <v>0</v>
      </c>
    </row>
    <row r="1119" spans="1:13" ht="15">
      <c r="A1119" s="2" t="s">
        <v>128</v>
      </c>
      <c r="B1119" s="2">
        <v>1710</v>
      </c>
      <c r="C1119" s="50">
        <v>2</v>
      </c>
      <c r="D1119" s="53" t="s">
        <v>109</v>
      </c>
      <c r="E1119" s="53" t="s">
        <v>110</v>
      </c>
      <c r="F1119" s="132">
        <v>110000411108</v>
      </c>
      <c r="G1119" s="133" t="s">
        <v>225</v>
      </c>
      <c r="H1119" s="133">
        <v>46184</v>
      </c>
      <c r="I1119">
        <v>0</v>
      </c>
      <c r="M1119" s="49">
        <v>0</v>
      </c>
    </row>
    <row r="1120" spans="1:13" ht="15">
      <c r="A1120" s="2" t="s">
        <v>128</v>
      </c>
      <c r="B1120" s="2">
        <v>1710</v>
      </c>
      <c r="C1120" s="50">
        <v>2</v>
      </c>
      <c r="D1120" s="53" t="s">
        <v>109</v>
      </c>
      <c r="E1120" s="53" t="s">
        <v>110</v>
      </c>
      <c r="F1120" s="132">
        <v>110000411108</v>
      </c>
      <c r="G1120" s="133" t="s">
        <v>225</v>
      </c>
      <c r="H1120" s="133">
        <v>46185</v>
      </c>
      <c r="I1120">
        <v>0</v>
      </c>
      <c r="M1120" s="49">
        <v>0</v>
      </c>
    </row>
    <row r="1121" spans="1:13" ht="15">
      <c r="A1121" s="2" t="s">
        <v>128</v>
      </c>
      <c r="B1121" s="2">
        <v>1710</v>
      </c>
      <c r="C1121" s="50">
        <v>2</v>
      </c>
      <c r="D1121" s="53" t="s">
        <v>109</v>
      </c>
      <c r="E1121" s="53" t="s">
        <v>110</v>
      </c>
      <c r="F1121" s="132">
        <v>110000411108</v>
      </c>
      <c r="G1121" s="133" t="s">
        <v>225</v>
      </c>
      <c r="H1121" s="133">
        <v>46186</v>
      </c>
      <c r="I1121">
        <v>0</v>
      </c>
      <c r="M1121" s="49">
        <v>0</v>
      </c>
    </row>
    <row r="1122" spans="1:13" ht="15">
      <c r="A1122" s="2" t="s">
        <v>128</v>
      </c>
      <c r="B1122" s="2">
        <v>1710</v>
      </c>
      <c r="C1122" s="50">
        <v>2</v>
      </c>
      <c r="D1122" s="53" t="s">
        <v>109</v>
      </c>
      <c r="E1122" s="53" t="s">
        <v>110</v>
      </c>
      <c r="F1122" s="132">
        <v>110000411108</v>
      </c>
      <c r="G1122" s="133" t="s">
        <v>225</v>
      </c>
      <c r="H1122" s="133">
        <v>46187</v>
      </c>
      <c r="I1122">
        <v>0</v>
      </c>
      <c r="M1122" s="49">
        <v>0</v>
      </c>
    </row>
    <row r="1123" spans="1:13" ht="15">
      <c r="A1123" s="2" t="s">
        <v>128</v>
      </c>
      <c r="B1123" s="2">
        <v>1710</v>
      </c>
      <c r="C1123" s="50">
        <v>2</v>
      </c>
      <c r="D1123" s="53" t="s">
        <v>109</v>
      </c>
      <c r="E1123" s="53" t="s">
        <v>110</v>
      </c>
      <c r="F1123" s="132">
        <v>110000411108</v>
      </c>
      <c r="G1123" s="133" t="s">
        <v>225</v>
      </c>
      <c r="H1123" s="133">
        <v>46188</v>
      </c>
      <c r="I1123">
        <v>0</v>
      </c>
      <c r="M1123" s="49">
        <v>0</v>
      </c>
    </row>
    <row r="1124" spans="1:13" ht="15">
      <c r="A1124" s="2" t="s">
        <v>128</v>
      </c>
      <c r="B1124" s="2">
        <v>1710</v>
      </c>
      <c r="C1124" s="50">
        <v>2</v>
      </c>
      <c r="D1124" s="53" t="s">
        <v>109</v>
      </c>
      <c r="E1124" s="53" t="s">
        <v>110</v>
      </c>
      <c r="F1124" s="132">
        <v>110000411108</v>
      </c>
      <c r="G1124" s="133" t="s">
        <v>225</v>
      </c>
      <c r="H1124" s="133">
        <v>46189</v>
      </c>
      <c r="I1124">
        <v>0</v>
      </c>
      <c r="M1124" s="49">
        <v>0</v>
      </c>
    </row>
    <row r="1125" spans="1:13" ht="15">
      <c r="A1125" s="2" t="s">
        <v>128</v>
      </c>
      <c r="B1125" s="2">
        <v>1710</v>
      </c>
      <c r="C1125" s="50">
        <v>2</v>
      </c>
      <c r="D1125" s="53" t="s">
        <v>109</v>
      </c>
      <c r="E1125" s="53" t="s">
        <v>110</v>
      </c>
      <c r="F1125" s="132">
        <v>110000411108</v>
      </c>
      <c r="G1125" s="133" t="s">
        <v>225</v>
      </c>
      <c r="H1125" s="133">
        <v>46190</v>
      </c>
      <c r="I1125">
        <v>0</v>
      </c>
      <c r="M1125" s="49">
        <v>0</v>
      </c>
    </row>
    <row r="1126" spans="1:13" ht="15">
      <c r="A1126" s="2" t="s">
        <v>128</v>
      </c>
      <c r="B1126" s="2">
        <v>1710</v>
      </c>
      <c r="C1126" s="50">
        <v>2</v>
      </c>
      <c r="D1126" s="53" t="s">
        <v>109</v>
      </c>
      <c r="E1126" s="53" t="s">
        <v>110</v>
      </c>
      <c r="F1126" s="132">
        <v>110000411108</v>
      </c>
      <c r="G1126" s="133" t="s">
        <v>225</v>
      </c>
      <c r="H1126" s="133">
        <v>46191</v>
      </c>
      <c r="I1126">
        <v>0</v>
      </c>
      <c r="M1126" s="49">
        <v>0</v>
      </c>
    </row>
    <row r="1127" spans="1:13" ht="15">
      <c r="A1127" s="2" t="s">
        <v>128</v>
      </c>
      <c r="B1127" s="2">
        <v>1710</v>
      </c>
      <c r="C1127" s="50">
        <v>2</v>
      </c>
      <c r="D1127" s="53" t="s">
        <v>109</v>
      </c>
      <c r="E1127" s="53" t="s">
        <v>110</v>
      </c>
      <c r="F1127" s="132">
        <v>110000411108</v>
      </c>
      <c r="G1127" s="133" t="s">
        <v>225</v>
      </c>
      <c r="H1127" s="133">
        <v>46192</v>
      </c>
      <c r="I1127">
        <v>0</v>
      </c>
      <c r="M1127" s="49">
        <v>0</v>
      </c>
    </row>
    <row r="1128" spans="1:13" ht="15">
      <c r="A1128" s="2" t="s">
        <v>128</v>
      </c>
      <c r="B1128" s="2">
        <v>1710</v>
      </c>
      <c r="C1128" s="50">
        <v>2</v>
      </c>
      <c r="D1128" s="53" t="s">
        <v>109</v>
      </c>
      <c r="E1128" s="53" t="s">
        <v>110</v>
      </c>
      <c r="F1128" s="132">
        <v>110000411108</v>
      </c>
      <c r="G1128" s="133" t="s">
        <v>225</v>
      </c>
      <c r="H1128" s="133">
        <v>46193</v>
      </c>
      <c r="I1128">
        <v>0</v>
      </c>
      <c r="M1128" s="49">
        <v>0</v>
      </c>
    </row>
    <row r="1129" spans="1:13" ht="15">
      <c r="A1129" s="2" t="s">
        <v>128</v>
      </c>
      <c r="B1129" s="2">
        <v>1710</v>
      </c>
      <c r="C1129" s="50">
        <v>2</v>
      </c>
      <c r="D1129" s="53" t="s">
        <v>109</v>
      </c>
      <c r="E1129" s="53" t="s">
        <v>110</v>
      </c>
      <c r="F1129" s="132">
        <v>110000411108</v>
      </c>
      <c r="G1129" s="133" t="s">
        <v>225</v>
      </c>
      <c r="H1129" s="133">
        <v>46194</v>
      </c>
      <c r="I1129">
        <v>0</v>
      </c>
      <c r="M1129" s="49">
        <v>0</v>
      </c>
    </row>
    <row r="1130" spans="1:13" ht="15">
      <c r="A1130" s="2" t="s">
        <v>128</v>
      </c>
      <c r="B1130" s="2">
        <v>1710</v>
      </c>
      <c r="C1130" s="50">
        <v>2</v>
      </c>
      <c r="D1130" s="53" t="s">
        <v>109</v>
      </c>
      <c r="E1130" s="53" t="s">
        <v>110</v>
      </c>
      <c r="F1130" s="132">
        <v>110000411108</v>
      </c>
      <c r="G1130" s="133" t="s">
        <v>225</v>
      </c>
      <c r="H1130" s="133">
        <v>46195</v>
      </c>
      <c r="I1130">
        <v>0</v>
      </c>
      <c r="M1130" s="49">
        <v>0</v>
      </c>
    </row>
    <row r="1131" spans="1:13" ht="15">
      <c r="A1131" s="2" t="s">
        <v>128</v>
      </c>
      <c r="B1131" s="2">
        <v>1710</v>
      </c>
      <c r="C1131" s="50">
        <v>2</v>
      </c>
      <c r="D1131" s="53" t="s">
        <v>109</v>
      </c>
      <c r="E1131" s="53" t="s">
        <v>110</v>
      </c>
      <c r="F1131" s="132">
        <v>110000411108</v>
      </c>
      <c r="G1131" s="133" t="s">
        <v>225</v>
      </c>
      <c r="H1131" s="133">
        <v>46196</v>
      </c>
      <c r="I1131">
        <v>0</v>
      </c>
      <c r="M1131" s="49">
        <v>0</v>
      </c>
    </row>
    <row r="1132" spans="1:13" ht="15">
      <c r="A1132" s="2" t="s">
        <v>128</v>
      </c>
      <c r="B1132" s="2">
        <v>1710</v>
      </c>
      <c r="C1132" s="50">
        <v>2</v>
      </c>
      <c r="D1132" s="53" t="s">
        <v>109</v>
      </c>
      <c r="E1132" s="53" t="s">
        <v>110</v>
      </c>
      <c r="F1132" s="132">
        <v>110000411108</v>
      </c>
      <c r="G1132" s="133" t="s">
        <v>225</v>
      </c>
      <c r="H1132" s="133">
        <v>46197</v>
      </c>
      <c r="I1132">
        <v>0</v>
      </c>
      <c r="M1132" s="49">
        <v>0</v>
      </c>
    </row>
    <row r="1133" spans="1:13" ht="15">
      <c r="A1133" s="2" t="s">
        <v>128</v>
      </c>
      <c r="B1133" s="2">
        <v>1710</v>
      </c>
      <c r="C1133" s="50">
        <v>2</v>
      </c>
      <c r="D1133" s="53" t="s">
        <v>109</v>
      </c>
      <c r="E1133" s="53" t="s">
        <v>110</v>
      </c>
      <c r="F1133" s="132">
        <v>110000411108</v>
      </c>
      <c r="G1133" s="133" t="s">
        <v>225</v>
      </c>
      <c r="H1133" s="133">
        <v>46198</v>
      </c>
      <c r="I1133">
        <v>0</v>
      </c>
      <c r="M1133" s="49">
        <v>0</v>
      </c>
    </row>
    <row r="1134" spans="1:13" ht="15">
      <c r="A1134" s="2" t="s">
        <v>128</v>
      </c>
      <c r="B1134" s="2">
        <v>1710</v>
      </c>
      <c r="C1134" s="50">
        <v>2</v>
      </c>
      <c r="D1134" s="53" t="s">
        <v>109</v>
      </c>
      <c r="E1134" s="53" t="s">
        <v>110</v>
      </c>
      <c r="F1134" s="132">
        <v>110000411108</v>
      </c>
      <c r="G1134" s="133" t="s">
        <v>225</v>
      </c>
      <c r="H1134" s="133">
        <v>46199</v>
      </c>
      <c r="I1134">
        <v>0</v>
      </c>
      <c r="M1134" s="49">
        <v>0</v>
      </c>
    </row>
    <row r="1135" spans="1:13" ht="15">
      <c r="A1135" s="2" t="s">
        <v>128</v>
      </c>
      <c r="B1135" s="2">
        <v>1710</v>
      </c>
      <c r="C1135" s="50">
        <v>2</v>
      </c>
      <c r="D1135" s="53" t="s">
        <v>109</v>
      </c>
      <c r="E1135" s="53" t="s">
        <v>110</v>
      </c>
      <c r="F1135" s="132">
        <v>110000411108</v>
      </c>
      <c r="G1135" s="133" t="s">
        <v>225</v>
      </c>
      <c r="H1135" s="133">
        <v>46200</v>
      </c>
      <c r="I1135">
        <v>0</v>
      </c>
      <c r="M1135" s="49">
        <v>0</v>
      </c>
    </row>
    <row r="1136" spans="1:13" ht="15">
      <c r="A1136" s="2" t="s">
        <v>128</v>
      </c>
      <c r="B1136" s="2">
        <v>1710</v>
      </c>
      <c r="C1136" s="50">
        <v>2</v>
      </c>
      <c r="D1136" s="53" t="s">
        <v>109</v>
      </c>
      <c r="E1136" s="53" t="s">
        <v>110</v>
      </c>
      <c r="F1136" s="132">
        <v>110000411108</v>
      </c>
      <c r="G1136" s="133" t="s">
        <v>225</v>
      </c>
      <c r="H1136" s="133">
        <v>46201</v>
      </c>
      <c r="I1136">
        <v>0</v>
      </c>
      <c r="M1136" s="49">
        <v>0</v>
      </c>
    </row>
    <row r="1137" spans="1:13" ht="15">
      <c r="A1137" s="2" t="s">
        <v>128</v>
      </c>
      <c r="B1137" s="2">
        <v>1710</v>
      </c>
      <c r="C1137" s="50">
        <v>2</v>
      </c>
      <c r="D1137" s="53" t="s">
        <v>109</v>
      </c>
      <c r="E1137" s="53" t="s">
        <v>110</v>
      </c>
      <c r="F1137" s="132">
        <v>110000411108</v>
      </c>
      <c r="G1137" s="133" t="s">
        <v>225</v>
      </c>
      <c r="H1137" s="133">
        <v>46202</v>
      </c>
      <c r="I1137">
        <v>0</v>
      </c>
      <c r="M1137" s="49">
        <v>0</v>
      </c>
    </row>
    <row r="1138" spans="1:13" ht="15">
      <c r="A1138" s="2" t="s">
        <v>128</v>
      </c>
      <c r="B1138" s="2">
        <v>1710</v>
      </c>
      <c r="C1138" s="50">
        <v>2</v>
      </c>
      <c r="D1138" s="53" t="s">
        <v>109</v>
      </c>
      <c r="E1138" s="53" t="s">
        <v>110</v>
      </c>
      <c r="F1138" s="132">
        <v>110000411108</v>
      </c>
      <c r="G1138" s="133" t="s">
        <v>225</v>
      </c>
      <c r="H1138" s="133">
        <v>46203</v>
      </c>
      <c r="I1138">
        <v>0</v>
      </c>
      <c r="M1138" s="49">
        <v>0</v>
      </c>
    </row>
    <row r="1139" spans="1:13">
      <c r="A1139" s="2" t="s">
        <v>128</v>
      </c>
      <c r="B1139" s="2">
        <v>1710</v>
      </c>
      <c r="C1139" s="50">
        <v>2</v>
      </c>
      <c r="D1139" s="53" t="s">
        <v>109</v>
      </c>
      <c r="E1139" s="53" t="s">
        <v>110</v>
      </c>
      <c r="F1139" s="132">
        <v>110000411108</v>
      </c>
      <c r="G1139" s="133" t="s">
        <v>225</v>
      </c>
      <c r="H1139" s="133">
        <v>46204</v>
      </c>
    </row>
    <row r="1140" spans="1:13">
      <c r="A1140" s="2" t="s">
        <v>128</v>
      </c>
      <c r="B1140" s="2">
        <v>1710</v>
      </c>
      <c r="C1140" s="50">
        <v>2</v>
      </c>
      <c r="D1140" s="53" t="s">
        <v>109</v>
      </c>
      <c r="E1140" s="53" t="s">
        <v>110</v>
      </c>
      <c r="F1140" s="132">
        <v>110000411108</v>
      </c>
      <c r="G1140" s="133" t="s">
        <v>225</v>
      </c>
      <c r="H1140" s="133">
        <v>46205</v>
      </c>
    </row>
    <row r="1141" spans="1:13">
      <c r="A1141" s="2" t="s">
        <v>128</v>
      </c>
      <c r="B1141" s="2">
        <v>1710</v>
      </c>
      <c r="C1141" s="50">
        <v>2</v>
      </c>
      <c r="D1141" s="53" t="s">
        <v>109</v>
      </c>
      <c r="E1141" s="53" t="s">
        <v>110</v>
      </c>
      <c r="F1141" s="132">
        <v>110000411108</v>
      </c>
      <c r="G1141" s="133" t="s">
        <v>225</v>
      </c>
      <c r="H1141" s="133">
        <v>46206</v>
      </c>
    </row>
    <row r="1142" spans="1:13">
      <c r="A1142" s="2" t="s">
        <v>128</v>
      </c>
      <c r="B1142" s="2">
        <v>1710</v>
      </c>
      <c r="C1142" s="50">
        <v>2</v>
      </c>
      <c r="D1142" s="53" t="s">
        <v>109</v>
      </c>
      <c r="E1142" s="53" t="s">
        <v>110</v>
      </c>
      <c r="F1142" s="132">
        <v>110000411108</v>
      </c>
      <c r="G1142" s="133" t="s">
        <v>225</v>
      </c>
      <c r="H1142" s="133">
        <v>46207</v>
      </c>
    </row>
    <row r="1143" spans="1:13">
      <c r="A1143" s="2" t="s">
        <v>128</v>
      </c>
      <c r="B1143" s="2">
        <v>1710</v>
      </c>
      <c r="C1143" s="50">
        <v>2</v>
      </c>
      <c r="D1143" s="53" t="s">
        <v>109</v>
      </c>
      <c r="E1143" s="53" t="s">
        <v>110</v>
      </c>
      <c r="F1143" s="132">
        <v>110000411108</v>
      </c>
      <c r="G1143" s="133" t="s">
        <v>225</v>
      </c>
      <c r="H1143" s="133">
        <v>46208</v>
      </c>
    </row>
    <row r="1144" spans="1:13">
      <c r="A1144" s="2" t="s">
        <v>128</v>
      </c>
      <c r="B1144" s="2">
        <v>1710</v>
      </c>
      <c r="C1144" s="50">
        <v>2</v>
      </c>
      <c r="D1144" s="53" t="s">
        <v>109</v>
      </c>
      <c r="E1144" s="53" t="s">
        <v>110</v>
      </c>
      <c r="F1144" s="132">
        <v>110000411108</v>
      </c>
      <c r="G1144" s="133" t="s">
        <v>225</v>
      </c>
      <c r="H1144" s="133">
        <v>46209</v>
      </c>
    </row>
    <row r="1145" spans="1:13">
      <c r="A1145" s="2" t="s">
        <v>128</v>
      </c>
      <c r="B1145" s="2">
        <v>1710</v>
      </c>
      <c r="C1145" s="50">
        <v>2</v>
      </c>
      <c r="D1145" s="53" t="s">
        <v>109</v>
      </c>
      <c r="E1145" s="53" t="s">
        <v>110</v>
      </c>
      <c r="F1145" s="132">
        <v>110000411108</v>
      </c>
      <c r="G1145" s="133" t="s">
        <v>225</v>
      </c>
      <c r="H1145" s="133">
        <v>46210</v>
      </c>
    </row>
    <row r="1146" spans="1:13">
      <c r="A1146" s="2" t="s">
        <v>128</v>
      </c>
      <c r="B1146" s="2">
        <v>1710</v>
      </c>
      <c r="C1146" s="50">
        <v>2</v>
      </c>
      <c r="D1146" s="53" t="s">
        <v>109</v>
      </c>
      <c r="E1146" s="53" t="s">
        <v>110</v>
      </c>
      <c r="F1146" s="132">
        <v>110000411108</v>
      </c>
      <c r="G1146" s="133" t="s">
        <v>225</v>
      </c>
      <c r="H1146" s="133">
        <v>46211</v>
      </c>
    </row>
    <row r="1147" spans="1:13">
      <c r="A1147" s="2" t="s">
        <v>128</v>
      </c>
      <c r="B1147" s="2">
        <v>1710</v>
      </c>
      <c r="C1147" s="50">
        <v>2</v>
      </c>
      <c r="D1147" s="53" t="s">
        <v>109</v>
      </c>
      <c r="E1147" s="53" t="s">
        <v>110</v>
      </c>
      <c r="F1147" s="132">
        <v>110000411108</v>
      </c>
      <c r="G1147" s="133" t="s">
        <v>225</v>
      </c>
      <c r="H1147" s="133">
        <v>46212</v>
      </c>
    </row>
    <row r="1148" spans="1:13">
      <c r="A1148" s="2" t="s">
        <v>128</v>
      </c>
      <c r="B1148" s="2">
        <v>1710</v>
      </c>
      <c r="C1148" s="50">
        <v>2</v>
      </c>
      <c r="D1148" s="53" t="s">
        <v>109</v>
      </c>
      <c r="E1148" s="53" t="s">
        <v>110</v>
      </c>
      <c r="F1148" s="132">
        <v>110000411108</v>
      </c>
      <c r="G1148" s="133" t="s">
        <v>225</v>
      </c>
      <c r="H1148" s="133">
        <v>46213</v>
      </c>
    </row>
    <row r="1149" spans="1:13">
      <c r="A1149" s="2" t="s">
        <v>128</v>
      </c>
      <c r="B1149" s="2">
        <v>1710</v>
      </c>
      <c r="C1149" s="50">
        <v>2</v>
      </c>
      <c r="D1149" s="53" t="s">
        <v>109</v>
      </c>
      <c r="E1149" s="53" t="s">
        <v>110</v>
      </c>
      <c r="F1149" s="132">
        <v>110000411108</v>
      </c>
      <c r="G1149" s="133" t="s">
        <v>225</v>
      </c>
      <c r="H1149" s="133">
        <v>46214</v>
      </c>
    </row>
    <row r="1150" spans="1:13">
      <c r="A1150" s="2" t="s">
        <v>128</v>
      </c>
      <c r="B1150" s="2">
        <v>1710</v>
      </c>
      <c r="C1150" s="50">
        <v>2</v>
      </c>
      <c r="D1150" s="53" t="s">
        <v>109</v>
      </c>
      <c r="E1150" s="53" t="s">
        <v>110</v>
      </c>
      <c r="F1150" s="132">
        <v>110000411108</v>
      </c>
      <c r="G1150" s="133" t="s">
        <v>225</v>
      </c>
      <c r="H1150" s="133">
        <v>46215</v>
      </c>
    </row>
    <row r="1151" spans="1:13">
      <c r="A1151" s="2" t="s">
        <v>128</v>
      </c>
      <c r="B1151" s="2">
        <v>1710</v>
      </c>
      <c r="C1151" s="50">
        <v>2</v>
      </c>
      <c r="D1151" s="53" t="s">
        <v>109</v>
      </c>
      <c r="E1151" s="53" t="s">
        <v>110</v>
      </c>
      <c r="F1151" s="132">
        <v>110000411108</v>
      </c>
      <c r="G1151" s="133" t="s">
        <v>225</v>
      </c>
      <c r="H1151" s="133">
        <v>46216</v>
      </c>
    </row>
    <row r="1152" spans="1:13">
      <c r="A1152" s="2" t="s">
        <v>128</v>
      </c>
      <c r="B1152" s="2">
        <v>1710</v>
      </c>
      <c r="C1152" s="50">
        <v>2</v>
      </c>
      <c r="D1152" s="53" t="s">
        <v>109</v>
      </c>
      <c r="E1152" s="53" t="s">
        <v>110</v>
      </c>
      <c r="F1152" s="132">
        <v>110000411108</v>
      </c>
      <c r="G1152" s="133" t="s">
        <v>225</v>
      </c>
      <c r="H1152" s="133">
        <v>46217</v>
      </c>
    </row>
    <row r="1153" spans="1:8">
      <c r="A1153" s="2" t="s">
        <v>128</v>
      </c>
      <c r="B1153" s="2">
        <v>1710</v>
      </c>
      <c r="C1153" s="50">
        <v>2</v>
      </c>
      <c r="D1153" s="53" t="s">
        <v>109</v>
      </c>
      <c r="E1153" s="53" t="s">
        <v>110</v>
      </c>
      <c r="F1153" s="132">
        <v>110000411108</v>
      </c>
      <c r="G1153" s="133" t="s">
        <v>225</v>
      </c>
      <c r="H1153" s="133">
        <v>46218</v>
      </c>
    </row>
    <row r="1154" spans="1:8">
      <c r="A1154" s="2" t="s">
        <v>128</v>
      </c>
      <c r="B1154" s="2">
        <v>1710</v>
      </c>
      <c r="C1154" s="50">
        <v>2</v>
      </c>
      <c r="D1154" s="53" t="s">
        <v>109</v>
      </c>
      <c r="E1154" s="53" t="s">
        <v>110</v>
      </c>
      <c r="F1154" s="132">
        <v>110000411108</v>
      </c>
      <c r="G1154" s="133" t="s">
        <v>225</v>
      </c>
      <c r="H1154" s="133">
        <v>46219</v>
      </c>
    </row>
    <row r="1155" spans="1:8">
      <c r="A1155" s="2" t="s">
        <v>128</v>
      </c>
      <c r="B1155" s="2">
        <v>1710</v>
      </c>
      <c r="C1155" s="50">
        <v>2</v>
      </c>
      <c r="D1155" s="53" t="s">
        <v>109</v>
      </c>
      <c r="E1155" s="53" t="s">
        <v>110</v>
      </c>
      <c r="F1155" s="132">
        <v>110000411108</v>
      </c>
      <c r="G1155" s="133" t="s">
        <v>225</v>
      </c>
      <c r="H1155" s="133">
        <v>46220</v>
      </c>
    </row>
    <row r="1156" spans="1:8">
      <c r="A1156" s="2" t="s">
        <v>128</v>
      </c>
      <c r="B1156" s="2">
        <v>1710</v>
      </c>
      <c r="C1156" s="50">
        <v>2</v>
      </c>
      <c r="D1156" s="53" t="s">
        <v>109</v>
      </c>
      <c r="E1156" s="53" t="s">
        <v>110</v>
      </c>
      <c r="F1156" s="132">
        <v>110000411108</v>
      </c>
      <c r="G1156" s="133" t="s">
        <v>225</v>
      </c>
      <c r="H1156" s="133">
        <v>46221</v>
      </c>
    </row>
    <row r="1157" spans="1:8">
      <c r="A1157" s="2" t="s">
        <v>128</v>
      </c>
      <c r="B1157" s="2">
        <v>1710</v>
      </c>
      <c r="C1157" s="50">
        <v>2</v>
      </c>
      <c r="D1157" s="53" t="s">
        <v>109</v>
      </c>
      <c r="E1157" s="53" t="s">
        <v>110</v>
      </c>
      <c r="F1157" s="132">
        <v>110000411108</v>
      </c>
      <c r="G1157" s="133" t="s">
        <v>225</v>
      </c>
      <c r="H1157" s="133">
        <v>46222</v>
      </c>
    </row>
    <row r="1158" spans="1:8">
      <c r="A1158" s="2" t="s">
        <v>128</v>
      </c>
      <c r="B1158" s="2">
        <v>1710</v>
      </c>
      <c r="C1158" s="50">
        <v>2</v>
      </c>
      <c r="D1158" s="53" t="s">
        <v>109</v>
      </c>
      <c r="E1158" s="53" t="s">
        <v>110</v>
      </c>
      <c r="F1158" s="132">
        <v>110000411108</v>
      </c>
      <c r="G1158" s="133" t="s">
        <v>225</v>
      </c>
      <c r="H1158" s="133">
        <v>46223</v>
      </c>
    </row>
    <row r="1159" spans="1:8">
      <c r="A1159" s="2" t="s">
        <v>128</v>
      </c>
      <c r="B1159" s="2">
        <v>1710</v>
      </c>
      <c r="C1159" s="50">
        <v>2</v>
      </c>
      <c r="D1159" s="53" t="s">
        <v>109</v>
      </c>
      <c r="E1159" s="53" t="s">
        <v>110</v>
      </c>
      <c r="F1159" s="132">
        <v>110000411108</v>
      </c>
      <c r="G1159" s="133" t="s">
        <v>225</v>
      </c>
      <c r="H1159" s="133">
        <v>46224</v>
      </c>
    </row>
    <row r="1160" spans="1:8">
      <c r="A1160" s="2" t="s">
        <v>128</v>
      </c>
      <c r="B1160" s="2">
        <v>1710</v>
      </c>
      <c r="C1160" s="50">
        <v>2</v>
      </c>
      <c r="D1160" s="53" t="s">
        <v>109</v>
      </c>
      <c r="E1160" s="53" t="s">
        <v>110</v>
      </c>
      <c r="F1160" s="132">
        <v>110000411108</v>
      </c>
      <c r="G1160" s="133" t="s">
        <v>225</v>
      </c>
      <c r="H1160" s="133">
        <v>46225</v>
      </c>
    </row>
    <row r="1161" spans="1:8">
      <c r="A1161" s="2" t="s">
        <v>128</v>
      </c>
      <c r="B1161" s="2">
        <v>1710</v>
      </c>
      <c r="C1161" s="50">
        <v>2</v>
      </c>
      <c r="D1161" s="53" t="s">
        <v>109</v>
      </c>
      <c r="E1161" s="53" t="s">
        <v>110</v>
      </c>
      <c r="F1161" s="132">
        <v>110000411108</v>
      </c>
      <c r="G1161" s="133" t="s">
        <v>225</v>
      </c>
      <c r="H1161" s="133">
        <v>46226</v>
      </c>
    </row>
    <row r="1162" spans="1:8">
      <c r="A1162" s="2" t="s">
        <v>128</v>
      </c>
      <c r="B1162" s="2">
        <v>1710</v>
      </c>
      <c r="C1162" s="50">
        <v>2</v>
      </c>
      <c r="D1162" s="53" t="s">
        <v>109</v>
      </c>
      <c r="E1162" s="53" t="s">
        <v>110</v>
      </c>
      <c r="F1162" s="132">
        <v>110000411108</v>
      </c>
      <c r="G1162" s="133" t="s">
        <v>225</v>
      </c>
      <c r="H1162" s="133">
        <v>46227</v>
      </c>
    </row>
    <row r="1163" spans="1:8">
      <c r="A1163" s="2" t="s">
        <v>128</v>
      </c>
      <c r="B1163" s="2">
        <v>1710</v>
      </c>
      <c r="C1163" s="50">
        <v>2</v>
      </c>
      <c r="D1163" s="53" t="s">
        <v>109</v>
      </c>
      <c r="E1163" s="53" t="s">
        <v>110</v>
      </c>
      <c r="F1163" s="132">
        <v>110000411108</v>
      </c>
      <c r="G1163" s="133" t="s">
        <v>225</v>
      </c>
      <c r="H1163" s="133">
        <v>46228</v>
      </c>
    </row>
    <row r="1164" spans="1:8">
      <c r="A1164" s="2" t="s">
        <v>128</v>
      </c>
      <c r="B1164" s="2">
        <v>1710</v>
      </c>
      <c r="C1164" s="50">
        <v>2</v>
      </c>
      <c r="D1164" s="53" t="s">
        <v>109</v>
      </c>
      <c r="E1164" s="53" t="s">
        <v>110</v>
      </c>
      <c r="F1164" s="132">
        <v>110000411108</v>
      </c>
      <c r="G1164" s="133" t="s">
        <v>225</v>
      </c>
      <c r="H1164" s="133">
        <v>46229</v>
      </c>
    </row>
    <row r="1165" spans="1:8">
      <c r="A1165" s="2" t="s">
        <v>128</v>
      </c>
      <c r="B1165" s="2">
        <v>1710</v>
      </c>
      <c r="C1165" s="50">
        <v>2</v>
      </c>
      <c r="D1165" s="53" t="s">
        <v>109</v>
      </c>
      <c r="E1165" s="53" t="s">
        <v>110</v>
      </c>
      <c r="F1165" s="132">
        <v>110000411108</v>
      </c>
      <c r="G1165" s="133" t="s">
        <v>225</v>
      </c>
      <c r="H1165" s="133">
        <v>46230</v>
      </c>
    </row>
    <row r="1166" spans="1:8">
      <c r="A1166" s="2" t="s">
        <v>128</v>
      </c>
      <c r="B1166" s="2">
        <v>1710</v>
      </c>
      <c r="C1166" s="50">
        <v>2</v>
      </c>
      <c r="D1166" s="53" t="s">
        <v>109</v>
      </c>
      <c r="E1166" s="53" t="s">
        <v>110</v>
      </c>
      <c r="F1166" s="132">
        <v>110000411108</v>
      </c>
      <c r="G1166" s="133" t="s">
        <v>225</v>
      </c>
      <c r="H1166" s="133">
        <v>46231</v>
      </c>
    </row>
    <row r="1167" spans="1:8">
      <c r="A1167" s="2" t="s">
        <v>128</v>
      </c>
      <c r="B1167" s="2">
        <v>1710</v>
      </c>
      <c r="C1167" s="50">
        <v>2</v>
      </c>
      <c r="D1167" s="53" t="s">
        <v>109</v>
      </c>
      <c r="E1167" s="53" t="s">
        <v>110</v>
      </c>
      <c r="F1167" s="132">
        <v>110000411108</v>
      </c>
      <c r="G1167" s="133" t="s">
        <v>225</v>
      </c>
      <c r="H1167" s="133">
        <v>46232</v>
      </c>
    </row>
    <row r="1168" spans="1:8">
      <c r="A1168" s="2" t="s">
        <v>128</v>
      </c>
      <c r="B1168" s="2">
        <v>1710</v>
      </c>
      <c r="C1168" s="50">
        <v>2</v>
      </c>
      <c r="D1168" s="53" t="s">
        <v>109</v>
      </c>
      <c r="E1168" s="53" t="s">
        <v>110</v>
      </c>
      <c r="F1168" s="132">
        <v>110000411108</v>
      </c>
      <c r="G1168" s="133" t="s">
        <v>225</v>
      </c>
      <c r="H1168" s="133">
        <v>46233</v>
      </c>
    </row>
    <row r="1169" spans="1:8">
      <c r="A1169" s="2" t="s">
        <v>128</v>
      </c>
      <c r="B1169" s="2">
        <v>1710</v>
      </c>
      <c r="C1169" s="50">
        <v>2</v>
      </c>
      <c r="D1169" s="53" t="s">
        <v>109</v>
      </c>
      <c r="E1169" s="53" t="s">
        <v>110</v>
      </c>
      <c r="F1169" s="132">
        <v>110000411108</v>
      </c>
      <c r="G1169" s="133" t="s">
        <v>225</v>
      </c>
      <c r="H1169" s="133">
        <v>46234</v>
      </c>
    </row>
    <row r="1170" spans="1:8">
      <c r="A1170" s="2" t="s">
        <v>128</v>
      </c>
      <c r="B1170" s="2">
        <v>1710</v>
      </c>
      <c r="C1170" s="50">
        <v>2</v>
      </c>
      <c r="D1170" s="53" t="s">
        <v>109</v>
      </c>
      <c r="E1170" s="53" t="s">
        <v>110</v>
      </c>
      <c r="F1170" s="132">
        <v>110000411108</v>
      </c>
      <c r="G1170" s="133" t="s">
        <v>225</v>
      </c>
      <c r="H1170" s="133">
        <v>46235</v>
      </c>
    </row>
    <row r="1171" spans="1:8">
      <c r="A1171" s="2" t="s">
        <v>128</v>
      </c>
      <c r="B1171" s="2">
        <v>1710</v>
      </c>
      <c r="C1171" s="50">
        <v>2</v>
      </c>
      <c r="D1171" s="53" t="s">
        <v>109</v>
      </c>
      <c r="E1171" s="53" t="s">
        <v>110</v>
      </c>
      <c r="F1171" s="132">
        <v>110000411108</v>
      </c>
      <c r="G1171" s="133" t="s">
        <v>225</v>
      </c>
      <c r="H1171" s="133">
        <v>46236</v>
      </c>
    </row>
    <row r="1172" spans="1:8">
      <c r="A1172" s="2" t="s">
        <v>128</v>
      </c>
      <c r="B1172" s="2">
        <v>1710</v>
      </c>
      <c r="C1172" s="50">
        <v>2</v>
      </c>
      <c r="D1172" s="53" t="s">
        <v>109</v>
      </c>
      <c r="E1172" s="53" t="s">
        <v>110</v>
      </c>
      <c r="F1172" s="132">
        <v>110000411108</v>
      </c>
      <c r="G1172" s="133" t="s">
        <v>225</v>
      </c>
      <c r="H1172" s="133">
        <v>46237</v>
      </c>
    </row>
    <row r="1173" spans="1:8">
      <c r="A1173" s="2" t="s">
        <v>128</v>
      </c>
      <c r="B1173" s="2">
        <v>1710</v>
      </c>
      <c r="C1173" s="50">
        <v>2</v>
      </c>
      <c r="D1173" s="53" t="s">
        <v>109</v>
      </c>
      <c r="E1173" s="53" t="s">
        <v>110</v>
      </c>
      <c r="F1173" s="132">
        <v>110000411108</v>
      </c>
      <c r="G1173" s="133" t="s">
        <v>225</v>
      </c>
      <c r="H1173" s="133">
        <v>46238</v>
      </c>
    </row>
    <row r="1174" spans="1:8">
      <c r="A1174" s="2" t="s">
        <v>128</v>
      </c>
      <c r="B1174" s="2">
        <v>1710</v>
      </c>
      <c r="C1174" s="50">
        <v>2</v>
      </c>
      <c r="D1174" s="53" t="s">
        <v>109</v>
      </c>
      <c r="E1174" s="53" t="s">
        <v>110</v>
      </c>
      <c r="F1174" s="132">
        <v>110000411108</v>
      </c>
      <c r="G1174" s="133" t="s">
        <v>225</v>
      </c>
      <c r="H1174" s="133">
        <v>46239</v>
      </c>
    </row>
    <row r="1175" spans="1:8">
      <c r="A1175" s="2" t="s">
        <v>128</v>
      </c>
      <c r="B1175" s="2">
        <v>1710</v>
      </c>
      <c r="C1175" s="50">
        <v>2</v>
      </c>
      <c r="D1175" s="53" t="s">
        <v>109</v>
      </c>
      <c r="E1175" s="53" t="s">
        <v>110</v>
      </c>
      <c r="F1175" s="132">
        <v>110000411108</v>
      </c>
      <c r="G1175" s="133" t="s">
        <v>225</v>
      </c>
      <c r="H1175" s="133">
        <v>46240</v>
      </c>
    </row>
    <row r="1176" spans="1:8">
      <c r="A1176" s="2" t="s">
        <v>128</v>
      </c>
      <c r="B1176" s="2">
        <v>1710</v>
      </c>
      <c r="C1176" s="50">
        <v>2</v>
      </c>
      <c r="D1176" s="53" t="s">
        <v>109</v>
      </c>
      <c r="E1176" s="53" t="s">
        <v>110</v>
      </c>
      <c r="F1176" s="132">
        <v>110000411108</v>
      </c>
      <c r="G1176" s="133" t="s">
        <v>225</v>
      </c>
      <c r="H1176" s="133">
        <v>46241</v>
      </c>
    </row>
    <row r="1177" spans="1:8">
      <c r="A1177" s="2" t="s">
        <v>128</v>
      </c>
      <c r="B1177" s="2">
        <v>1710</v>
      </c>
      <c r="C1177" s="50">
        <v>2</v>
      </c>
      <c r="D1177" s="53" t="s">
        <v>109</v>
      </c>
      <c r="E1177" s="53" t="s">
        <v>110</v>
      </c>
      <c r="F1177" s="132">
        <v>110000411108</v>
      </c>
      <c r="G1177" s="133" t="s">
        <v>225</v>
      </c>
      <c r="H1177" s="133">
        <v>46242</v>
      </c>
    </row>
    <row r="1178" spans="1:8">
      <c r="A1178" s="2" t="s">
        <v>128</v>
      </c>
      <c r="B1178" s="2">
        <v>1710</v>
      </c>
      <c r="C1178" s="50">
        <v>2</v>
      </c>
      <c r="D1178" s="53" t="s">
        <v>109</v>
      </c>
      <c r="E1178" s="53" t="s">
        <v>110</v>
      </c>
      <c r="F1178" s="132">
        <v>110000411108</v>
      </c>
      <c r="G1178" s="133" t="s">
        <v>225</v>
      </c>
      <c r="H1178" s="133">
        <v>46243</v>
      </c>
    </row>
    <row r="1179" spans="1:8">
      <c r="A1179" s="2" t="s">
        <v>128</v>
      </c>
      <c r="B1179" s="2">
        <v>1710</v>
      </c>
      <c r="C1179" s="50">
        <v>2</v>
      </c>
      <c r="D1179" s="53" t="s">
        <v>109</v>
      </c>
      <c r="E1179" s="53" t="s">
        <v>110</v>
      </c>
      <c r="F1179" s="132">
        <v>110000411108</v>
      </c>
      <c r="G1179" s="133" t="s">
        <v>225</v>
      </c>
      <c r="H1179" s="133">
        <v>46244</v>
      </c>
    </row>
    <row r="1180" spans="1:8">
      <c r="A1180" s="2" t="s">
        <v>128</v>
      </c>
      <c r="B1180" s="2">
        <v>1710</v>
      </c>
      <c r="C1180" s="50">
        <v>2</v>
      </c>
      <c r="D1180" s="53" t="s">
        <v>109</v>
      </c>
      <c r="E1180" s="53" t="s">
        <v>110</v>
      </c>
      <c r="F1180" s="132">
        <v>110000411108</v>
      </c>
      <c r="G1180" s="133" t="s">
        <v>225</v>
      </c>
      <c r="H1180" s="133">
        <v>46245</v>
      </c>
    </row>
    <row r="1181" spans="1:8">
      <c r="A1181" s="2" t="s">
        <v>128</v>
      </c>
      <c r="B1181" s="2">
        <v>1710</v>
      </c>
      <c r="C1181" s="50">
        <v>2</v>
      </c>
      <c r="D1181" s="53" t="s">
        <v>109</v>
      </c>
      <c r="E1181" s="53" t="s">
        <v>110</v>
      </c>
      <c r="F1181" s="132">
        <v>110000411108</v>
      </c>
      <c r="G1181" s="133" t="s">
        <v>225</v>
      </c>
      <c r="H1181" s="133">
        <v>46246</v>
      </c>
    </row>
    <row r="1182" spans="1:8">
      <c r="A1182" s="2" t="s">
        <v>128</v>
      </c>
      <c r="B1182" s="2">
        <v>1710</v>
      </c>
      <c r="C1182" s="50">
        <v>2</v>
      </c>
      <c r="D1182" s="53" t="s">
        <v>109</v>
      </c>
      <c r="E1182" s="53" t="s">
        <v>110</v>
      </c>
      <c r="F1182" s="132">
        <v>110000411108</v>
      </c>
      <c r="G1182" s="133" t="s">
        <v>225</v>
      </c>
      <c r="H1182" s="133">
        <v>46247</v>
      </c>
    </row>
    <row r="1183" spans="1:8">
      <c r="A1183" s="2" t="s">
        <v>128</v>
      </c>
      <c r="B1183" s="2">
        <v>1710</v>
      </c>
      <c r="C1183" s="50">
        <v>2</v>
      </c>
      <c r="D1183" s="53" t="s">
        <v>109</v>
      </c>
      <c r="E1183" s="53" t="s">
        <v>110</v>
      </c>
      <c r="F1183" s="132">
        <v>110000411108</v>
      </c>
      <c r="G1183" s="133" t="s">
        <v>225</v>
      </c>
      <c r="H1183" s="133">
        <v>46248</v>
      </c>
    </row>
    <row r="1184" spans="1:8">
      <c r="A1184" s="2" t="s">
        <v>128</v>
      </c>
      <c r="B1184" s="2">
        <v>1710</v>
      </c>
      <c r="C1184" s="50">
        <v>2</v>
      </c>
      <c r="D1184" s="53" t="s">
        <v>109</v>
      </c>
      <c r="E1184" s="53" t="s">
        <v>110</v>
      </c>
      <c r="F1184" s="132">
        <v>110000411108</v>
      </c>
      <c r="G1184" s="133" t="s">
        <v>225</v>
      </c>
      <c r="H1184" s="133">
        <v>46249</v>
      </c>
    </row>
    <row r="1185" spans="1:13">
      <c r="A1185" s="2" t="s">
        <v>128</v>
      </c>
      <c r="B1185" s="2">
        <v>1710</v>
      </c>
      <c r="C1185" s="50">
        <v>2</v>
      </c>
      <c r="D1185" s="53" t="s">
        <v>109</v>
      </c>
      <c r="E1185" s="53" t="s">
        <v>110</v>
      </c>
      <c r="F1185" s="132">
        <v>110000411108</v>
      </c>
      <c r="G1185" s="133" t="s">
        <v>225</v>
      </c>
      <c r="H1185" s="133">
        <v>46250</v>
      </c>
    </row>
    <row r="1186" spans="1:13">
      <c r="A1186" s="2" t="s">
        <v>128</v>
      </c>
      <c r="B1186" s="2">
        <v>1710</v>
      </c>
      <c r="C1186" s="50">
        <v>3</v>
      </c>
      <c r="D1186" s="53" t="s">
        <v>109</v>
      </c>
      <c r="E1186" s="53" t="s">
        <v>110</v>
      </c>
      <c r="F1186" s="132">
        <v>110000411108</v>
      </c>
      <c r="G1186" s="133" t="s">
        <v>225</v>
      </c>
      <c r="H1186" s="133">
        <v>45800</v>
      </c>
      <c r="I1186" s="49">
        <v>24</v>
      </c>
      <c r="J1186" s="49">
        <v>5.4429999999999996</v>
      </c>
      <c r="K1186" s="49">
        <v>18871.3</v>
      </c>
      <c r="L1186" s="49">
        <v>4.7380000000000004</v>
      </c>
      <c r="M1186" s="49">
        <v>0.11649361</v>
      </c>
    </row>
    <row r="1187" spans="1:13">
      <c r="A1187" s="2" t="s">
        <v>128</v>
      </c>
      <c r="B1187" s="2">
        <v>1710</v>
      </c>
      <c r="C1187" s="50">
        <v>3</v>
      </c>
      <c r="D1187" s="53" t="s">
        <v>109</v>
      </c>
      <c r="E1187" s="53" t="s">
        <v>110</v>
      </c>
      <c r="F1187" s="132">
        <v>110000411108</v>
      </c>
      <c r="G1187" s="133" t="s">
        <v>225</v>
      </c>
      <c r="H1187" s="133">
        <v>45801</v>
      </c>
      <c r="I1187" s="49">
        <v>24</v>
      </c>
      <c r="J1187" s="49">
        <v>5.6139999999999999</v>
      </c>
      <c r="K1187" s="49">
        <v>14984.5</v>
      </c>
      <c r="L1187" s="49">
        <v>2.8279999999999998</v>
      </c>
      <c r="M1187" s="49">
        <v>0.118640918</v>
      </c>
    </row>
    <row r="1188" spans="1:13">
      <c r="A1188" s="2" t="s">
        <v>128</v>
      </c>
      <c r="B1188" s="2">
        <v>1710</v>
      </c>
      <c r="C1188" s="50">
        <v>3</v>
      </c>
      <c r="D1188" s="53" t="s">
        <v>109</v>
      </c>
      <c r="E1188" s="53" t="s">
        <v>110</v>
      </c>
      <c r="F1188" s="132">
        <v>110000411108</v>
      </c>
      <c r="G1188" s="133" t="s">
        <v>225</v>
      </c>
      <c r="H1188" s="133">
        <v>45802</v>
      </c>
      <c r="I1188" s="49">
        <v>24</v>
      </c>
      <c r="J1188" s="49">
        <v>5.35</v>
      </c>
      <c r="K1188" s="49">
        <v>16156.4</v>
      </c>
      <c r="L1188" s="49">
        <v>4.1760000000000002</v>
      </c>
      <c r="M1188" s="49">
        <v>0.14628143999999996</v>
      </c>
    </row>
    <row r="1189" spans="1:13">
      <c r="A1189" s="2" t="s">
        <v>128</v>
      </c>
      <c r="B1189" s="2">
        <v>1710</v>
      </c>
      <c r="C1189" s="50">
        <v>3</v>
      </c>
      <c r="D1189" s="53" t="s">
        <v>109</v>
      </c>
      <c r="E1189" s="53" t="s">
        <v>110</v>
      </c>
      <c r="F1189" s="132">
        <v>110000411108</v>
      </c>
      <c r="G1189" s="133" t="s">
        <v>225</v>
      </c>
      <c r="H1189" s="133">
        <v>45803</v>
      </c>
      <c r="I1189" s="49">
        <v>24</v>
      </c>
      <c r="J1189" s="49">
        <v>4.0609999999999999</v>
      </c>
      <c r="K1189" s="49">
        <v>19859.8</v>
      </c>
      <c r="L1189" s="49">
        <v>4.7190000000000003</v>
      </c>
      <c r="M1189" s="49">
        <v>0.186651131</v>
      </c>
    </row>
    <row r="1190" spans="1:13">
      <c r="A1190" s="2" t="s">
        <v>128</v>
      </c>
      <c r="B1190" s="2">
        <v>1710</v>
      </c>
      <c r="C1190" s="50">
        <v>3</v>
      </c>
      <c r="D1190" s="53" t="s">
        <v>109</v>
      </c>
      <c r="E1190" s="53" t="s">
        <v>110</v>
      </c>
      <c r="F1190" s="132">
        <v>110000411108</v>
      </c>
      <c r="G1190" s="133" t="s">
        <v>225</v>
      </c>
      <c r="H1190" s="133">
        <v>45804</v>
      </c>
      <c r="I1190" s="49">
        <v>24</v>
      </c>
      <c r="J1190" s="49">
        <v>5.98</v>
      </c>
      <c r="K1190" s="49">
        <v>17775.5</v>
      </c>
      <c r="L1190" s="49">
        <v>4.2640000000000002</v>
      </c>
      <c r="M1190" s="49">
        <v>0.14676486499999999</v>
      </c>
    </row>
    <row r="1191" spans="1:13">
      <c r="A1191" s="2" t="s">
        <v>128</v>
      </c>
      <c r="B1191" s="2">
        <v>1710</v>
      </c>
      <c r="C1191" s="50">
        <v>3</v>
      </c>
      <c r="D1191" s="53" t="s">
        <v>109</v>
      </c>
      <c r="E1191" s="53" t="s">
        <v>110</v>
      </c>
      <c r="F1191" s="132">
        <v>110000411108</v>
      </c>
      <c r="G1191" s="133" t="s">
        <v>225</v>
      </c>
      <c r="H1191" s="133">
        <v>45805</v>
      </c>
      <c r="I1191" s="49">
        <v>24</v>
      </c>
      <c r="J1191" s="49">
        <v>3.2949999999999999</v>
      </c>
      <c r="K1191" s="49">
        <v>16832.7</v>
      </c>
      <c r="L1191" s="49">
        <v>3.536</v>
      </c>
      <c r="M1191" s="49">
        <v>0.151552768</v>
      </c>
    </row>
    <row r="1192" spans="1:13">
      <c r="A1192" s="2" t="s">
        <v>128</v>
      </c>
      <c r="B1192" s="2">
        <v>1710</v>
      </c>
      <c r="C1192" s="50">
        <v>3</v>
      </c>
      <c r="D1192" s="53" t="s">
        <v>109</v>
      </c>
      <c r="E1192" s="53" t="s">
        <v>110</v>
      </c>
      <c r="F1192" s="132">
        <v>110000411108</v>
      </c>
      <c r="G1192" s="133" t="s">
        <v>225</v>
      </c>
      <c r="H1192" s="133">
        <v>45806</v>
      </c>
      <c r="I1192" s="49">
        <v>24</v>
      </c>
      <c r="J1192" s="49">
        <v>3.766</v>
      </c>
      <c r="K1192" s="49">
        <v>16714.3</v>
      </c>
      <c r="L1192" s="49">
        <v>3.2109999999999999</v>
      </c>
      <c r="M1192" s="49">
        <v>0.13891156800000001</v>
      </c>
    </row>
    <row r="1193" spans="1:13">
      <c r="A1193" s="2" t="s">
        <v>128</v>
      </c>
      <c r="B1193" s="2">
        <v>1710</v>
      </c>
      <c r="C1193" s="50">
        <v>3</v>
      </c>
      <c r="D1193" s="53" t="s">
        <v>109</v>
      </c>
      <c r="E1193" s="53" t="s">
        <v>110</v>
      </c>
      <c r="F1193" s="132">
        <v>110000411108</v>
      </c>
      <c r="G1193" s="133" t="s">
        <v>225</v>
      </c>
      <c r="H1193" s="133">
        <v>45807</v>
      </c>
      <c r="I1193" s="49">
        <v>24</v>
      </c>
      <c r="J1193" s="49">
        <v>4.5380000000000003</v>
      </c>
      <c r="K1193" s="49">
        <v>16474.099999999999</v>
      </c>
      <c r="L1193" s="49">
        <v>3.1179999999999999</v>
      </c>
      <c r="M1193" s="49">
        <v>0.14822571299999998</v>
      </c>
    </row>
    <row r="1194" spans="1:13">
      <c r="A1194" s="2" t="s">
        <v>128</v>
      </c>
      <c r="B1194" s="2">
        <v>1710</v>
      </c>
      <c r="C1194" s="50">
        <v>3</v>
      </c>
      <c r="D1194" s="53" t="s">
        <v>109</v>
      </c>
      <c r="E1194" s="53" t="s">
        <v>110</v>
      </c>
      <c r="F1194" s="132">
        <v>110000411108</v>
      </c>
      <c r="G1194" s="133" t="s">
        <v>225</v>
      </c>
      <c r="H1194" s="133">
        <v>45808</v>
      </c>
      <c r="I1194" s="49">
        <v>24</v>
      </c>
      <c r="J1194" s="49">
        <v>4.7030000000000003</v>
      </c>
      <c r="K1194" s="49">
        <v>16284.1</v>
      </c>
      <c r="L1194" s="49">
        <v>3.17</v>
      </c>
      <c r="M1194" s="49">
        <v>0.14509062300000003</v>
      </c>
    </row>
    <row r="1195" spans="1:13">
      <c r="A1195" s="2" t="s">
        <v>128</v>
      </c>
      <c r="B1195" s="2">
        <v>1710</v>
      </c>
      <c r="C1195" s="50">
        <v>3</v>
      </c>
      <c r="D1195" s="53" t="s">
        <v>109</v>
      </c>
      <c r="E1195" s="53" t="s">
        <v>110</v>
      </c>
      <c r="F1195" s="132">
        <v>110000411108</v>
      </c>
      <c r="G1195" s="133" t="s">
        <v>225</v>
      </c>
      <c r="H1195" s="133">
        <v>45809</v>
      </c>
      <c r="I1195" s="49">
        <v>24</v>
      </c>
      <c r="J1195" s="49">
        <v>6.5720000000000001</v>
      </c>
      <c r="K1195" s="49">
        <v>16473.2</v>
      </c>
      <c r="L1195" s="49">
        <v>3.141</v>
      </c>
      <c r="M1195" s="49">
        <v>0.14811129499999998</v>
      </c>
    </row>
    <row r="1196" spans="1:13">
      <c r="A1196" s="2" t="s">
        <v>128</v>
      </c>
      <c r="B1196" s="2">
        <v>1710</v>
      </c>
      <c r="C1196" s="50">
        <v>3</v>
      </c>
      <c r="D1196" s="53" t="s">
        <v>109</v>
      </c>
      <c r="E1196" s="53" t="s">
        <v>110</v>
      </c>
      <c r="F1196" s="132">
        <v>110000411108</v>
      </c>
      <c r="G1196" s="133" t="s">
        <v>225</v>
      </c>
      <c r="H1196" s="133">
        <v>45810</v>
      </c>
      <c r="I1196" s="49">
        <v>24</v>
      </c>
      <c r="J1196" s="49">
        <v>3.9550000000000001</v>
      </c>
      <c r="K1196" s="49">
        <v>16739.8</v>
      </c>
      <c r="L1196" s="49">
        <v>3.0979999999999999</v>
      </c>
      <c r="M1196" s="49">
        <v>0.14870374399999997</v>
      </c>
    </row>
    <row r="1197" spans="1:13">
      <c r="A1197" s="2" t="s">
        <v>128</v>
      </c>
      <c r="B1197" s="2">
        <v>1710</v>
      </c>
      <c r="C1197" s="50">
        <v>3</v>
      </c>
      <c r="D1197" s="53" t="s">
        <v>109</v>
      </c>
      <c r="E1197" s="53" t="s">
        <v>110</v>
      </c>
      <c r="F1197" s="132">
        <v>110000411108</v>
      </c>
      <c r="G1197" s="133" t="s">
        <v>225</v>
      </c>
      <c r="H1197" s="133">
        <v>45811</v>
      </c>
      <c r="I1197" s="49">
        <v>24</v>
      </c>
      <c r="J1197" s="49">
        <v>4.4249999999999998</v>
      </c>
      <c r="K1197" s="49">
        <v>18549.3</v>
      </c>
      <c r="L1197" s="49">
        <v>4.8659999999999997</v>
      </c>
      <c r="M1197" s="49">
        <v>0.17133310100000002</v>
      </c>
    </row>
    <row r="1198" spans="1:13">
      <c r="A1198" s="2" t="s">
        <v>128</v>
      </c>
      <c r="B1198" s="2">
        <v>1710</v>
      </c>
      <c r="C1198" s="50">
        <v>3</v>
      </c>
      <c r="D1198" s="53" t="s">
        <v>109</v>
      </c>
      <c r="E1198" s="53" t="s">
        <v>110</v>
      </c>
      <c r="F1198" s="132">
        <v>110000411108</v>
      </c>
      <c r="G1198" s="133" t="s">
        <v>225</v>
      </c>
      <c r="H1198" s="133">
        <v>45812</v>
      </c>
      <c r="I1198" s="49">
        <v>24</v>
      </c>
      <c r="J1198" s="49">
        <v>4.5629999999999997</v>
      </c>
      <c r="K1198" s="49">
        <v>19294.599999999999</v>
      </c>
      <c r="L1198" s="49">
        <v>5.335</v>
      </c>
      <c r="M1198" s="49">
        <v>0.17896086099999997</v>
      </c>
    </row>
    <row r="1199" spans="1:13">
      <c r="A1199" s="2" t="s">
        <v>128</v>
      </c>
      <c r="B1199" s="2">
        <v>1710</v>
      </c>
      <c r="C1199" s="50">
        <v>3</v>
      </c>
      <c r="D1199" s="53" t="s">
        <v>109</v>
      </c>
      <c r="E1199" s="53" t="s">
        <v>110</v>
      </c>
      <c r="F1199" s="132">
        <v>110000411108</v>
      </c>
      <c r="G1199" s="133" t="s">
        <v>225</v>
      </c>
      <c r="H1199" s="133">
        <v>45813</v>
      </c>
      <c r="I1199" s="49">
        <v>24</v>
      </c>
      <c r="J1199" s="49">
        <v>4.766</v>
      </c>
      <c r="K1199" s="49">
        <v>19419.900000000001</v>
      </c>
      <c r="L1199" s="49">
        <v>5.734</v>
      </c>
      <c r="M1199" s="49">
        <v>0.18596401100000001</v>
      </c>
    </row>
    <row r="1200" spans="1:13">
      <c r="A1200" s="2" t="s">
        <v>128</v>
      </c>
      <c r="B1200" s="2">
        <v>1710</v>
      </c>
      <c r="C1200" s="50">
        <v>3</v>
      </c>
      <c r="D1200" s="53" t="s">
        <v>109</v>
      </c>
      <c r="E1200" s="53" t="s">
        <v>110</v>
      </c>
      <c r="F1200" s="132">
        <v>110000411108</v>
      </c>
      <c r="G1200" s="133" t="s">
        <v>225</v>
      </c>
      <c r="H1200" s="133">
        <v>45814</v>
      </c>
      <c r="I1200" s="49">
        <v>24</v>
      </c>
      <c r="J1200" s="49">
        <v>4.8940000000000001</v>
      </c>
      <c r="K1200" s="49">
        <v>19913.5</v>
      </c>
      <c r="L1200" s="49">
        <v>4.8099999999999996</v>
      </c>
      <c r="M1200" s="49">
        <v>0.20835010100000001</v>
      </c>
    </row>
    <row r="1201" spans="1:13">
      <c r="A1201" s="2" t="s">
        <v>128</v>
      </c>
      <c r="B1201" s="2">
        <v>1710</v>
      </c>
      <c r="C1201" s="50">
        <v>3</v>
      </c>
      <c r="D1201" s="53" t="s">
        <v>109</v>
      </c>
      <c r="E1201" s="53" t="s">
        <v>110</v>
      </c>
      <c r="F1201" s="132">
        <v>110000411108</v>
      </c>
      <c r="G1201" s="133" t="s">
        <v>225</v>
      </c>
      <c r="H1201" s="133">
        <v>45815</v>
      </c>
      <c r="I1201" s="49">
        <v>24</v>
      </c>
      <c r="J1201" s="49">
        <v>4.7729999999999997</v>
      </c>
      <c r="K1201" s="49">
        <v>19709.099999999999</v>
      </c>
      <c r="L1201" s="49">
        <v>4.742</v>
      </c>
      <c r="M1201" s="49">
        <v>0.17299234100000002</v>
      </c>
    </row>
    <row r="1202" spans="1:13">
      <c r="A1202" s="2" t="s">
        <v>128</v>
      </c>
      <c r="B1202" s="2">
        <v>1710</v>
      </c>
      <c r="C1202" s="50">
        <v>3</v>
      </c>
      <c r="D1202" s="53" t="s">
        <v>109</v>
      </c>
      <c r="E1202" s="53" t="s">
        <v>110</v>
      </c>
      <c r="F1202" s="132">
        <v>110000411108</v>
      </c>
      <c r="G1202" s="133" t="s">
        <v>225</v>
      </c>
      <c r="H1202" s="133">
        <v>45816</v>
      </c>
      <c r="I1202" s="49">
        <v>24</v>
      </c>
      <c r="J1202" s="49">
        <v>4.1449999999999996</v>
      </c>
      <c r="K1202" s="49">
        <v>19487.099999999999</v>
      </c>
      <c r="L1202" s="49">
        <v>4.3499999999999996</v>
      </c>
      <c r="M1202" s="49">
        <v>0.16815802100000005</v>
      </c>
    </row>
    <row r="1203" spans="1:13">
      <c r="A1203" s="2" t="s">
        <v>128</v>
      </c>
      <c r="B1203" s="2">
        <v>1710</v>
      </c>
      <c r="C1203" s="50">
        <v>3</v>
      </c>
      <c r="D1203" s="53" t="s">
        <v>109</v>
      </c>
      <c r="E1203" s="53" t="s">
        <v>110</v>
      </c>
      <c r="F1203" s="132">
        <v>110000411108</v>
      </c>
      <c r="G1203" s="133" t="s">
        <v>225</v>
      </c>
      <c r="H1203" s="133">
        <v>45817</v>
      </c>
      <c r="I1203" s="49">
        <v>24</v>
      </c>
      <c r="J1203" s="49">
        <v>6.0810000000000004</v>
      </c>
      <c r="K1203" s="49">
        <v>19611.7</v>
      </c>
      <c r="L1203" s="49">
        <v>4.5270000000000001</v>
      </c>
      <c r="M1203" s="49">
        <v>0.16114031099999998</v>
      </c>
    </row>
    <row r="1204" spans="1:13">
      <c r="A1204" s="2" t="s">
        <v>128</v>
      </c>
      <c r="B1204" s="2">
        <v>1710</v>
      </c>
      <c r="C1204" s="50">
        <v>3</v>
      </c>
      <c r="D1204" s="53" t="s">
        <v>109</v>
      </c>
      <c r="E1204" s="53" t="s">
        <v>110</v>
      </c>
      <c r="F1204" s="132">
        <v>110000411108</v>
      </c>
      <c r="G1204" s="133" t="s">
        <v>225</v>
      </c>
      <c r="H1204" s="133">
        <v>45818</v>
      </c>
      <c r="I1204" s="49">
        <v>24</v>
      </c>
      <c r="J1204" s="49">
        <v>6.0389999999999997</v>
      </c>
      <c r="K1204" s="49">
        <v>19833.599999999999</v>
      </c>
      <c r="L1204" s="49">
        <v>5.3719999999999999</v>
      </c>
      <c r="M1204" s="49">
        <v>0.19168207100000001</v>
      </c>
    </row>
    <row r="1205" spans="1:13">
      <c r="A1205" s="2" t="s">
        <v>128</v>
      </c>
      <c r="B1205" s="2">
        <v>1710</v>
      </c>
      <c r="C1205" s="50">
        <v>3</v>
      </c>
      <c r="D1205" s="53" t="s">
        <v>109</v>
      </c>
      <c r="E1205" s="53" t="s">
        <v>110</v>
      </c>
      <c r="F1205" s="132">
        <v>110000411108</v>
      </c>
      <c r="G1205" s="133" t="s">
        <v>225</v>
      </c>
      <c r="H1205" s="133">
        <v>45819</v>
      </c>
      <c r="I1205" s="49">
        <v>24</v>
      </c>
      <c r="J1205" s="49">
        <v>4.9320000000000004</v>
      </c>
      <c r="K1205" s="49">
        <v>20115.3</v>
      </c>
      <c r="L1205" s="49">
        <v>4.9420000000000002</v>
      </c>
      <c r="M1205" s="49">
        <v>0.19260786299999999</v>
      </c>
    </row>
    <row r="1206" spans="1:13">
      <c r="A1206" s="2" t="s">
        <v>128</v>
      </c>
      <c r="B1206" s="2">
        <v>1710</v>
      </c>
      <c r="C1206" s="50">
        <v>3</v>
      </c>
      <c r="D1206" s="53" t="s">
        <v>109</v>
      </c>
      <c r="E1206" s="53" t="s">
        <v>110</v>
      </c>
      <c r="F1206" s="132">
        <v>110000411108</v>
      </c>
      <c r="G1206" s="133" t="s">
        <v>225</v>
      </c>
      <c r="H1206" s="133">
        <v>45820</v>
      </c>
      <c r="I1206" s="49">
        <v>24</v>
      </c>
      <c r="J1206" s="49">
        <v>4.6130000000000004</v>
      </c>
      <c r="K1206" s="49">
        <v>19524.7</v>
      </c>
      <c r="L1206" s="49">
        <v>4.6310000000000002</v>
      </c>
      <c r="M1206" s="49">
        <v>0.18605240000000001</v>
      </c>
    </row>
    <row r="1207" spans="1:13">
      <c r="A1207" s="2" t="s">
        <v>128</v>
      </c>
      <c r="B1207" s="2">
        <v>1710</v>
      </c>
      <c r="C1207" s="50">
        <v>3</v>
      </c>
      <c r="D1207" s="53" t="s">
        <v>109</v>
      </c>
      <c r="E1207" s="53" t="s">
        <v>110</v>
      </c>
      <c r="F1207" s="132">
        <v>110000411108</v>
      </c>
      <c r="G1207" s="133" t="s">
        <v>225</v>
      </c>
      <c r="H1207" s="133">
        <v>45821</v>
      </c>
      <c r="I1207" s="49">
        <v>24</v>
      </c>
      <c r="J1207" s="49">
        <v>4.6219999999999999</v>
      </c>
      <c r="K1207" s="49">
        <v>19666.400000000001</v>
      </c>
      <c r="L1207" s="49">
        <v>4.5709999999999997</v>
      </c>
      <c r="M1207" s="49">
        <v>0.17682591900000003</v>
      </c>
    </row>
    <row r="1208" spans="1:13">
      <c r="A1208" s="2" t="s">
        <v>128</v>
      </c>
      <c r="B1208" s="2">
        <v>1710</v>
      </c>
      <c r="C1208" s="50">
        <v>3</v>
      </c>
      <c r="D1208" s="53" t="s">
        <v>109</v>
      </c>
      <c r="E1208" s="53" t="s">
        <v>110</v>
      </c>
      <c r="F1208" s="132">
        <v>110000411108</v>
      </c>
      <c r="G1208" s="133" t="s">
        <v>225</v>
      </c>
      <c r="H1208" s="133">
        <v>45822</v>
      </c>
      <c r="I1208" s="49">
        <v>24</v>
      </c>
      <c r="J1208" s="49">
        <v>4.649</v>
      </c>
      <c r="K1208" s="49">
        <v>19857.3</v>
      </c>
      <c r="L1208" s="49">
        <v>4.5279999999999996</v>
      </c>
      <c r="M1208" s="49">
        <v>0.184483654</v>
      </c>
    </row>
    <row r="1209" spans="1:13">
      <c r="A1209" s="2" t="s">
        <v>128</v>
      </c>
      <c r="B1209" s="2">
        <v>1710</v>
      </c>
      <c r="C1209" s="50">
        <v>3</v>
      </c>
      <c r="D1209" s="53" t="s">
        <v>109</v>
      </c>
      <c r="E1209" s="53" t="s">
        <v>110</v>
      </c>
      <c r="F1209" s="132">
        <v>110000411108</v>
      </c>
      <c r="G1209" s="133" t="s">
        <v>225</v>
      </c>
      <c r="H1209" s="133">
        <v>45823</v>
      </c>
      <c r="I1209" s="49">
        <v>24</v>
      </c>
      <c r="J1209" s="49">
        <v>4.4710000000000001</v>
      </c>
      <c r="K1209" s="49">
        <v>19938</v>
      </c>
      <c r="L1209" s="49">
        <v>4.5270000000000001</v>
      </c>
      <c r="M1209" s="49">
        <v>0.21862821599999999</v>
      </c>
    </row>
    <row r="1210" spans="1:13">
      <c r="A1210" s="2" t="s">
        <v>128</v>
      </c>
      <c r="B1210" s="2">
        <v>1710</v>
      </c>
      <c r="C1210" s="50">
        <v>3</v>
      </c>
      <c r="D1210" s="53" t="s">
        <v>109</v>
      </c>
      <c r="E1210" s="53" t="s">
        <v>110</v>
      </c>
      <c r="F1210" s="132">
        <v>110000411108</v>
      </c>
      <c r="G1210" s="133" t="s">
        <v>225</v>
      </c>
      <c r="H1210" s="133">
        <v>45824</v>
      </c>
      <c r="I1210" s="49">
        <v>24</v>
      </c>
      <c r="J1210" s="49">
        <v>5.2560000000000002</v>
      </c>
      <c r="K1210" s="49">
        <v>20090.599999999999</v>
      </c>
      <c r="L1210" s="49">
        <v>4.5449999999999999</v>
      </c>
      <c r="M1210" s="49">
        <v>0.20384339900000009</v>
      </c>
    </row>
    <row r="1211" spans="1:13">
      <c r="A1211" s="2" t="s">
        <v>128</v>
      </c>
      <c r="B1211" s="2">
        <v>1710</v>
      </c>
      <c r="C1211" s="50">
        <v>3</v>
      </c>
      <c r="D1211" s="53" t="s">
        <v>109</v>
      </c>
      <c r="E1211" s="53" t="s">
        <v>110</v>
      </c>
      <c r="F1211" s="132">
        <v>110000411108</v>
      </c>
      <c r="G1211" s="133" t="s">
        <v>225</v>
      </c>
      <c r="H1211" s="133">
        <v>45825</v>
      </c>
      <c r="I1211" s="49">
        <v>24</v>
      </c>
      <c r="J1211" s="49">
        <v>4.5030000000000001</v>
      </c>
      <c r="K1211" s="49">
        <v>19676.7</v>
      </c>
      <c r="L1211" s="49">
        <v>4.3869999999999996</v>
      </c>
      <c r="M1211" s="49">
        <v>0.17746366799999999</v>
      </c>
    </row>
    <row r="1212" spans="1:13">
      <c r="A1212" s="2" t="s">
        <v>128</v>
      </c>
      <c r="B1212" s="2">
        <v>1710</v>
      </c>
      <c r="C1212" s="50">
        <v>3</v>
      </c>
      <c r="D1212" s="53" t="s">
        <v>109</v>
      </c>
      <c r="E1212" s="53" t="s">
        <v>110</v>
      </c>
      <c r="F1212" s="132">
        <v>110000411108</v>
      </c>
      <c r="G1212" s="133" t="s">
        <v>225</v>
      </c>
      <c r="H1212" s="133">
        <v>45826</v>
      </c>
      <c r="I1212" s="49">
        <v>24</v>
      </c>
      <c r="J1212" s="49">
        <v>4.181</v>
      </c>
      <c r="K1212" s="49">
        <v>19138.099999999999</v>
      </c>
      <c r="L1212" s="49">
        <v>4.343</v>
      </c>
      <c r="M1212" s="49">
        <v>0.17106067399999997</v>
      </c>
    </row>
    <row r="1213" spans="1:13">
      <c r="A1213" s="2" t="s">
        <v>128</v>
      </c>
      <c r="B1213" s="2">
        <v>1710</v>
      </c>
      <c r="C1213" s="50">
        <v>3</v>
      </c>
      <c r="D1213" s="53" t="s">
        <v>109</v>
      </c>
      <c r="E1213" s="53" t="s">
        <v>110</v>
      </c>
      <c r="F1213" s="132">
        <v>110000411108</v>
      </c>
      <c r="G1213" s="133" t="s">
        <v>225</v>
      </c>
      <c r="H1213" s="133">
        <v>45827</v>
      </c>
      <c r="I1213" s="49">
        <v>24</v>
      </c>
      <c r="J1213" s="49">
        <v>4.7530000000000001</v>
      </c>
      <c r="K1213" s="49">
        <v>20145</v>
      </c>
      <c r="L1213" s="49">
        <v>4.7050000000000001</v>
      </c>
      <c r="M1213" s="49">
        <v>0.18297933600000002</v>
      </c>
    </row>
    <row r="1214" spans="1:13">
      <c r="A1214" s="2" t="s">
        <v>128</v>
      </c>
      <c r="B1214" s="2">
        <v>1710</v>
      </c>
      <c r="C1214" s="50">
        <v>3</v>
      </c>
      <c r="D1214" s="53" t="s">
        <v>109</v>
      </c>
      <c r="E1214" s="53" t="s">
        <v>110</v>
      </c>
      <c r="F1214" s="132">
        <v>110000411108</v>
      </c>
      <c r="G1214" s="133" t="s">
        <v>225</v>
      </c>
      <c r="H1214" s="133">
        <v>45828</v>
      </c>
      <c r="I1214" s="49">
        <v>24</v>
      </c>
      <c r="J1214" s="49">
        <v>5.1219999999999999</v>
      </c>
      <c r="K1214" s="49">
        <v>20402.5</v>
      </c>
      <c r="L1214" s="49">
        <v>4.6890000000000001</v>
      </c>
      <c r="M1214" s="49">
        <v>0.18915003200000002</v>
      </c>
    </row>
    <row r="1215" spans="1:13">
      <c r="A1215" s="2" t="s">
        <v>128</v>
      </c>
      <c r="B1215" s="2">
        <v>1710</v>
      </c>
      <c r="C1215" s="50">
        <v>3</v>
      </c>
      <c r="D1215" s="53" t="s">
        <v>109</v>
      </c>
      <c r="E1215" s="53" t="s">
        <v>110</v>
      </c>
      <c r="F1215" s="132">
        <v>110000411108</v>
      </c>
      <c r="G1215" s="133" t="s">
        <v>225</v>
      </c>
      <c r="H1215" s="133">
        <v>45829</v>
      </c>
      <c r="I1215" s="49">
        <v>24</v>
      </c>
      <c r="J1215" s="49">
        <v>5.9720000000000004</v>
      </c>
      <c r="K1215" s="49">
        <v>20123.900000000001</v>
      </c>
      <c r="L1215" s="49">
        <v>4.5170000000000003</v>
      </c>
      <c r="M1215" s="49">
        <v>0.212553823</v>
      </c>
    </row>
    <row r="1216" spans="1:13">
      <c r="A1216" s="2" t="s">
        <v>128</v>
      </c>
      <c r="B1216" s="2">
        <v>1710</v>
      </c>
      <c r="C1216" s="50">
        <v>3</v>
      </c>
      <c r="D1216" s="53" t="s">
        <v>109</v>
      </c>
      <c r="E1216" s="53" t="s">
        <v>110</v>
      </c>
      <c r="F1216" s="132">
        <v>110000411108</v>
      </c>
      <c r="G1216" s="133" t="s">
        <v>225</v>
      </c>
      <c r="H1216" s="133">
        <v>45830</v>
      </c>
      <c r="I1216" s="49">
        <v>24</v>
      </c>
      <c r="J1216" s="49">
        <v>5.2380000000000004</v>
      </c>
      <c r="K1216" s="49">
        <v>20274.900000000001</v>
      </c>
      <c r="L1216" s="49">
        <v>4.5309999999999997</v>
      </c>
      <c r="M1216" s="49">
        <v>0.20280234300000002</v>
      </c>
    </row>
    <row r="1217" spans="1:13">
      <c r="A1217" s="2" t="s">
        <v>128</v>
      </c>
      <c r="B1217" s="2">
        <v>1710</v>
      </c>
      <c r="C1217" s="50">
        <v>3</v>
      </c>
      <c r="D1217" s="53" t="s">
        <v>109</v>
      </c>
      <c r="E1217" s="53" t="s">
        <v>110</v>
      </c>
      <c r="F1217" s="132">
        <v>110000411108</v>
      </c>
      <c r="G1217" s="133" t="s">
        <v>225</v>
      </c>
      <c r="H1217" s="133">
        <v>45831</v>
      </c>
      <c r="I1217" s="49">
        <v>24</v>
      </c>
      <c r="J1217" s="49">
        <v>4.7140000000000004</v>
      </c>
      <c r="K1217" s="49">
        <v>19739.599999999999</v>
      </c>
      <c r="L1217" s="49">
        <v>4.8860000000000001</v>
      </c>
      <c r="M1217" s="49">
        <v>0.19904767800000003</v>
      </c>
    </row>
    <row r="1218" spans="1:13">
      <c r="A1218" s="2" t="s">
        <v>128</v>
      </c>
      <c r="B1218" s="2">
        <v>1710</v>
      </c>
      <c r="C1218" s="50">
        <v>3</v>
      </c>
      <c r="D1218" s="53" t="s">
        <v>109</v>
      </c>
      <c r="E1218" s="53" t="s">
        <v>110</v>
      </c>
      <c r="F1218" s="132">
        <v>110000411108</v>
      </c>
      <c r="G1218" s="133" t="s">
        <v>225</v>
      </c>
      <c r="H1218" s="133">
        <v>45832</v>
      </c>
      <c r="I1218" s="49">
        <v>24</v>
      </c>
      <c r="J1218" s="49">
        <v>4.5940000000000003</v>
      </c>
      <c r="K1218" s="49">
        <v>19308.099999999999</v>
      </c>
      <c r="L1218" s="49">
        <v>6.3070000000000004</v>
      </c>
      <c r="M1218" s="49">
        <v>0.17248457599999997</v>
      </c>
    </row>
    <row r="1219" spans="1:13">
      <c r="A1219" s="2" t="s">
        <v>128</v>
      </c>
      <c r="B1219" s="2">
        <v>1710</v>
      </c>
      <c r="C1219" s="50">
        <v>3</v>
      </c>
      <c r="D1219" s="53" t="s">
        <v>109</v>
      </c>
      <c r="E1219" s="53" t="s">
        <v>110</v>
      </c>
      <c r="F1219" s="132">
        <v>110000411108</v>
      </c>
      <c r="G1219" s="133" t="s">
        <v>225</v>
      </c>
      <c r="H1219" s="133">
        <v>45833</v>
      </c>
      <c r="I1219" s="49">
        <v>24</v>
      </c>
      <c r="J1219" s="49">
        <v>4.7220000000000004</v>
      </c>
      <c r="K1219" s="49">
        <v>19321.8</v>
      </c>
      <c r="L1219" s="49">
        <v>5.734</v>
      </c>
      <c r="M1219" s="49">
        <v>0.16657923999999999</v>
      </c>
    </row>
    <row r="1220" spans="1:13">
      <c r="A1220" s="2" t="s">
        <v>128</v>
      </c>
      <c r="B1220" s="2">
        <v>1710</v>
      </c>
      <c r="C1220" s="50">
        <v>3</v>
      </c>
      <c r="D1220" s="53" t="s">
        <v>109</v>
      </c>
      <c r="E1220" s="53" t="s">
        <v>110</v>
      </c>
      <c r="F1220" s="132">
        <v>110000411108</v>
      </c>
      <c r="G1220" s="133" t="s">
        <v>225</v>
      </c>
      <c r="H1220" s="133">
        <v>45834</v>
      </c>
      <c r="I1220" s="49">
        <v>24</v>
      </c>
      <c r="J1220" s="49">
        <v>5.9710000000000001</v>
      </c>
      <c r="K1220" s="49">
        <v>19445.900000000001</v>
      </c>
      <c r="L1220" s="49">
        <v>7.319</v>
      </c>
      <c r="M1220" s="49">
        <v>0.21931047400000003</v>
      </c>
    </row>
    <row r="1221" spans="1:13">
      <c r="A1221" s="2" t="s">
        <v>128</v>
      </c>
      <c r="B1221" s="2">
        <v>1710</v>
      </c>
      <c r="C1221" s="50">
        <v>3</v>
      </c>
      <c r="D1221" s="53" t="s">
        <v>109</v>
      </c>
      <c r="E1221" s="53" t="s">
        <v>110</v>
      </c>
      <c r="F1221" s="132">
        <v>110000411108</v>
      </c>
      <c r="G1221" s="133" t="s">
        <v>225</v>
      </c>
      <c r="H1221" s="133">
        <v>45835</v>
      </c>
      <c r="I1221" s="49">
        <v>24</v>
      </c>
      <c r="J1221" s="49">
        <v>4.6989999999999998</v>
      </c>
      <c r="K1221" s="49">
        <v>19495.7</v>
      </c>
      <c r="L1221" s="49">
        <v>5.4359999999999999</v>
      </c>
      <c r="M1221" s="49">
        <v>0.16826121799999996</v>
      </c>
    </row>
    <row r="1222" spans="1:13">
      <c r="A1222" s="2" t="s">
        <v>128</v>
      </c>
      <c r="B1222" s="2">
        <v>1710</v>
      </c>
      <c r="C1222" s="50">
        <v>3</v>
      </c>
      <c r="D1222" s="53" t="s">
        <v>109</v>
      </c>
      <c r="E1222" s="53" t="s">
        <v>110</v>
      </c>
      <c r="F1222" s="132">
        <v>110000411108</v>
      </c>
      <c r="G1222" s="133" t="s">
        <v>225</v>
      </c>
      <c r="H1222" s="133">
        <v>45836</v>
      </c>
      <c r="I1222" s="49">
        <v>24</v>
      </c>
      <c r="J1222" s="49">
        <v>10.013999999999999</v>
      </c>
      <c r="K1222" s="49">
        <v>19216.099999999999</v>
      </c>
      <c r="L1222" s="49">
        <v>5.5380000000000003</v>
      </c>
      <c r="M1222" s="49">
        <v>0.21344915799999997</v>
      </c>
    </row>
    <row r="1223" spans="1:13">
      <c r="A1223" s="2" t="s">
        <v>128</v>
      </c>
      <c r="B1223" s="2">
        <v>1710</v>
      </c>
      <c r="C1223" s="50">
        <v>3</v>
      </c>
      <c r="D1223" s="53" t="s">
        <v>109</v>
      </c>
      <c r="E1223" s="53" t="s">
        <v>110</v>
      </c>
      <c r="F1223" s="132">
        <v>110000411108</v>
      </c>
      <c r="G1223" s="133" t="s">
        <v>225</v>
      </c>
      <c r="H1223" s="133">
        <v>45837</v>
      </c>
      <c r="I1223" s="49">
        <v>24</v>
      </c>
      <c r="J1223" s="49">
        <v>13.244</v>
      </c>
      <c r="K1223" s="49">
        <v>18875.599999999999</v>
      </c>
      <c r="L1223" s="49">
        <v>5.78</v>
      </c>
      <c r="M1223" s="49">
        <v>0.17032925800000001</v>
      </c>
    </row>
    <row r="1224" spans="1:13">
      <c r="A1224" s="2" t="s">
        <v>128</v>
      </c>
      <c r="B1224" s="2">
        <v>1710</v>
      </c>
      <c r="C1224" s="50">
        <v>3</v>
      </c>
      <c r="D1224" s="53" t="s">
        <v>109</v>
      </c>
      <c r="E1224" s="53" t="s">
        <v>110</v>
      </c>
      <c r="F1224" s="132">
        <v>110000411108</v>
      </c>
      <c r="G1224" s="133" t="s">
        <v>225</v>
      </c>
      <c r="H1224" s="133">
        <v>45838</v>
      </c>
      <c r="I1224" s="49">
        <v>24</v>
      </c>
      <c r="J1224" s="49">
        <v>6.7359999999999998</v>
      </c>
      <c r="K1224" s="49">
        <v>18866</v>
      </c>
      <c r="L1224" s="49">
        <v>5.2969999999999997</v>
      </c>
      <c r="M1224" s="49">
        <v>0.161885946</v>
      </c>
    </row>
    <row r="1225" spans="1:13">
      <c r="A1225" s="2" t="s">
        <v>128</v>
      </c>
      <c r="B1225" s="2">
        <v>1710</v>
      </c>
      <c r="C1225" s="50">
        <v>3</v>
      </c>
      <c r="D1225" s="53" t="s">
        <v>109</v>
      </c>
      <c r="E1225" s="53" t="s">
        <v>110</v>
      </c>
      <c r="F1225" s="132">
        <v>110000411108</v>
      </c>
      <c r="G1225" s="133" t="s">
        <v>225</v>
      </c>
      <c r="H1225" s="133">
        <v>45839</v>
      </c>
      <c r="I1225" s="49">
        <v>24</v>
      </c>
      <c r="J1225" s="49">
        <v>4.9180000000000001</v>
      </c>
      <c r="K1225" s="49">
        <v>19510.8</v>
      </c>
      <c r="L1225" s="49">
        <v>5.5780000000000003</v>
      </c>
      <c r="M1225" s="49">
        <v>0.16937148199999999</v>
      </c>
    </row>
    <row r="1226" spans="1:13">
      <c r="A1226" s="2" t="s">
        <v>128</v>
      </c>
      <c r="B1226" s="2">
        <v>1710</v>
      </c>
      <c r="C1226" s="50">
        <v>3</v>
      </c>
      <c r="D1226" s="53" t="s">
        <v>109</v>
      </c>
      <c r="E1226" s="53" t="s">
        <v>110</v>
      </c>
      <c r="F1226" s="132">
        <v>110000411108</v>
      </c>
      <c r="G1226" s="133" t="s">
        <v>225</v>
      </c>
      <c r="H1226" s="133">
        <v>45840</v>
      </c>
      <c r="I1226" s="49">
        <v>24</v>
      </c>
      <c r="J1226" s="49">
        <v>4.5289999999999999</v>
      </c>
      <c r="K1226" s="49">
        <v>18369.3</v>
      </c>
      <c r="L1226" s="49">
        <v>4.4370000000000003</v>
      </c>
      <c r="M1226" s="49">
        <v>0.15660587999999998</v>
      </c>
    </row>
    <row r="1227" spans="1:13">
      <c r="A1227" s="2" t="s">
        <v>128</v>
      </c>
      <c r="B1227" s="2">
        <v>1710</v>
      </c>
      <c r="C1227" s="50">
        <v>3</v>
      </c>
      <c r="D1227" s="53" t="s">
        <v>109</v>
      </c>
      <c r="E1227" s="53" t="s">
        <v>110</v>
      </c>
      <c r="F1227" s="132">
        <v>110000411108</v>
      </c>
      <c r="G1227" s="133" t="s">
        <v>225</v>
      </c>
      <c r="H1227" s="133">
        <v>45841</v>
      </c>
      <c r="I1227" s="49">
        <v>24</v>
      </c>
      <c r="J1227" s="49">
        <v>3.589</v>
      </c>
      <c r="K1227" s="49">
        <v>19205.099999999999</v>
      </c>
      <c r="L1227" s="49">
        <v>9.4760000000000009</v>
      </c>
      <c r="M1227" s="49">
        <v>0.17915739500000002</v>
      </c>
    </row>
    <row r="1228" spans="1:13">
      <c r="A1228" s="2" t="s">
        <v>128</v>
      </c>
      <c r="B1228" s="2">
        <v>1710</v>
      </c>
      <c r="C1228" s="50">
        <v>3</v>
      </c>
      <c r="D1228" s="53" t="s">
        <v>109</v>
      </c>
      <c r="E1228" s="53" t="s">
        <v>110</v>
      </c>
      <c r="F1228" s="132">
        <v>110000411108</v>
      </c>
      <c r="G1228" s="133" t="s">
        <v>225</v>
      </c>
      <c r="H1228" s="133">
        <v>45842</v>
      </c>
      <c r="I1228" s="49">
        <v>24</v>
      </c>
      <c r="J1228" s="49">
        <v>4.8949999999999996</v>
      </c>
      <c r="K1228" s="49">
        <v>19973.599999999999</v>
      </c>
      <c r="L1228" s="49">
        <v>5.6509999999999998</v>
      </c>
      <c r="M1228" s="49">
        <v>0.17619927299999999</v>
      </c>
    </row>
    <row r="1229" spans="1:13">
      <c r="A1229" s="2" t="s">
        <v>128</v>
      </c>
      <c r="B1229" s="2">
        <v>1710</v>
      </c>
      <c r="C1229" s="50">
        <v>3</v>
      </c>
      <c r="D1229" s="53" t="s">
        <v>109</v>
      </c>
      <c r="E1229" s="53" t="s">
        <v>110</v>
      </c>
      <c r="F1229" s="132">
        <v>110000411108</v>
      </c>
      <c r="G1229" s="133" t="s">
        <v>225</v>
      </c>
      <c r="H1229" s="133">
        <v>45843</v>
      </c>
      <c r="I1229" s="49">
        <v>24</v>
      </c>
      <c r="J1229" s="49">
        <v>4.9589999999999996</v>
      </c>
      <c r="K1229" s="49">
        <v>19715.2</v>
      </c>
      <c r="L1229" s="49">
        <v>6.2009999999999996</v>
      </c>
      <c r="M1229" s="49">
        <v>0.18033037300000002</v>
      </c>
    </row>
    <row r="1230" spans="1:13">
      <c r="A1230" s="2" t="s">
        <v>128</v>
      </c>
      <c r="B1230" s="2">
        <v>1710</v>
      </c>
      <c r="C1230" s="50">
        <v>3</v>
      </c>
      <c r="D1230" s="53" t="s">
        <v>109</v>
      </c>
      <c r="E1230" s="53" t="s">
        <v>110</v>
      </c>
      <c r="F1230" s="132">
        <v>110000411108</v>
      </c>
      <c r="G1230" s="133" t="s">
        <v>225</v>
      </c>
      <c r="H1230" s="133">
        <v>45844</v>
      </c>
      <c r="I1230" s="49">
        <v>24</v>
      </c>
      <c r="J1230" s="49">
        <v>4.5999999999999996</v>
      </c>
      <c r="K1230" s="49">
        <v>19513.7</v>
      </c>
      <c r="L1230" s="49">
        <v>4.8220000000000001</v>
      </c>
      <c r="M1230" s="49">
        <v>0.16775876699999995</v>
      </c>
    </row>
    <row r="1231" spans="1:13">
      <c r="A1231" s="2" t="s">
        <v>128</v>
      </c>
      <c r="B1231" s="2">
        <v>1710</v>
      </c>
      <c r="C1231" s="50">
        <v>3</v>
      </c>
      <c r="D1231" s="53" t="s">
        <v>109</v>
      </c>
      <c r="E1231" s="53" t="s">
        <v>110</v>
      </c>
      <c r="F1231" s="132">
        <v>110000411108</v>
      </c>
      <c r="G1231" s="133" t="s">
        <v>225</v>
      </c>
      <c r="H1231" s="133">
        <v>45845</v>
      </c>
      <c r="I1231" s="49">
        <v>24</v>
      </c>
      <c r="J1231" s="49">
        <v>4.7789999999999999</v>
      </c>
      <c r="K1231" s="49">
        <v>19666.5</v>
      </c>
      <c r="L1231" s="49">
        <v>4.4589999999999996</v>
      </c>
      <c r="M1231" s="49">
        <v>0.16984412700000001</v>
      </c>
    </row>
    <row r="1232" spans="1:13">
      <c r="A1232" s="2" t="s">
        <v>128</v>
      </c>
      <c r="B1232" s="2">
        <v>1710</v>
      </c>
      <c r="C1232" s="50">
        <v>3</v>
      </c>
      <c r="D1232" s="53" t="s">
        <v>109</v>
      </c>
      <c r="E1232" s="53" t="s">
        <v>110</v>
      </c>
      <c r="F1232" s="132">
        <v>110000411108</v>
      </c>
      <c r="G1232" s="133" t="s">
        <v>225</v>
      </c>
      <c r="H1232" s="133">
        <v>45846</v>
      </c>
      <c r="I1232" s="49">
        <v>24</v>
      </c>
      <c r="J1232" s="49">
        <v>4.7750000000000004</v>
      </c>
      <c r="K1232" s="49">
        <v>19289.5</v>
      </c>
      <c r="L1232" s="49">
        <v>4.9169999999999998</v>
      </c>
      <c r="M1232" s="49">
        <v>0.17891296400000001</v>
      </c>
    </row>
    <row r="1233" spans="1:13">
      <c r="A1233" s="2" t="s">
        <v>128</v>
      </c>
      <c r="B1233" s="2">
        <v>1710</v>
      </c>
      <c r="C1233" s="50">
        <v>3</v>
      </c>
      <c r="D1233" s="53" t="s">
        <v>109</v>
      </c>
      <c r="E1233" s="53" t="s">
        <v>110</v>
      </c>
      <c r="F1233" s="132">
        <v>110000411108</v>
      </c>
      <c r="G1233" s="133" t="s">
        <v>225</v>
      </c>
      <c r="H1233" s="133">
        <v>45847</v>
      </c>
      <c r="I1233" s="49">
        <v>24</v>
      </c>
      <c r="J1233" s="49">
        <v>3.8170000000000002</v>
      </c>
      <c r="K1233" s="49">
        <v>18831.900000000001</v>
      </c>
      <c r="L1233" s="49">
        <v>4.6479999999999997</v>
      </c>
      <c r="M1233" s="49">
        <v>0.16705293800000001</v>
      </c>
    </row>
    <row r="1234" spans="1:13">
      <c r="A1234" s="2" t="s">
        <v>128</v>
      </c>
      <c r="B1234" s="2">
        <v>1710</v>
      </c>
      <c r="C1234" s="50">
        <v>3</v>
      </c>
      <c r="D1234" s="53" t="s">
        <v>109</v>
      </c>
      <c r="E1234" s="53" t="s">
        <v>110</v>
      </c>
      <c r="F1234" s="132">
        <v>110000411108</v>
      </c>
      <c r="G1234" s="133" t="s">
        <v>225</v>
      </c>
      <c r="H1234" s="133">
        <v>45848</v>
      </c>
      <c r="I1234" s="49">
        <v>24</v>
      </c>
      <c r="J1234" s="49">
        <v>4.7320000000000002</v>
      </c>
      <c r="K1234" s="49">
        <v>19439.599999999999</v>
      </c>
      <c r="L1234" s="49">
        <v>4.1970000000000001</v>
      </c>
      <c r="M1234" s="49">
        <v>0.16681708100000001</v>
      </c>
    </row>
    <row r="1235" spans="1:13">
      <c r="A1235" s="2" t="s">
        <v>128</v>
      </c>
      <c r="B1235" s="2">
        <v>1710</v>
      </c>
      <c r="C1235" s="50">
        <v>3</v>
      </c>
      <c r="D1235" s="53" t="s">
        <v>109</v>
      </c>
      <c r="E1235" s="53" t="s">
        <v>110</v>
      </c>
      <c r="F1235" s="132">
        <v>110000411108</v>
      </c>
      <c r="G1235" s="133" t="s">
        <v>225</v>
      </c>
      <c r="H1235" s="133">
        <v>45849</v>
      </c>
      <c r="I1235" s="49">
        <v>24</v>
      </c>
      <c r="J1235" s="49">
        <v>5.5880000000000001</v>
      </c>
      <c r="K1235" s="49">
        <v>19111.900000000001</v>
      </c>
      <c r="L1235" s="49">
        <v>5.3049999999999997</v>
      </c>
      <c r="M1235" s="49">
        <v>0.16995433100000001</v>
      </c>
    </row>
    <row r="1236" spans="1:13">
      <c r="A1236" s="2" t="s">
        <v>128</v>
      </c>
      <c r="B1236" s="2">
        <v>1710</v>
      </c>
      <c r="C1236" s="50">
        <v>3</v>
      </c>
      <c r="D1236" s="53" t="s">
        <v>109</v>
      </c>
      <c r="E1236" s="53" t="s">
        <v>110</v>
      </c>
      <c r="F1236" s="132">
        <v>110000411108</v>
      </c>
      <c r="G1236" s="133" t="s">
        <v>225</v>
      </c>
      <c r="H1236" s="133">
        <v>45850</v>
      </c>
      <c r="I1236" s="49">
        <v>24</v>
      </c>
      <c r="J1236" s="49">
        <v>3.992</v>
      </c>
      <c r="K1236" s="49">
        <v>19516.900000000001</v>
      </c>
      <c r="L1236" s="49">
        <v>5.556</v>
      </c>
      <c r="M1236" s="49">
        <v>0.16809343599999998</v>
      </c>
    </row>
    <row r="1237" spans="1:13">
      <c r="A1237" s="2" t="s">
        <v>128</v>
      </c>
      <c r="B1237" s="2">
        <v>1710</v>
      </c>
      <c r="C1237" s="50">
        <v>3</v>
      </c>
      <c r="D1237" s="53" t="s">
        <v>109</v>
      </c>
      <c r="E1237" s="53" t="s">
        <v>110</v>
      </c>
      <c r="F1237" s="132">
        <v>110000411108</v>
      </c>
      <c r="G1237" s="133" t="s">
        <v>225</v>
      </c>
      <c r="H1237" s="133">
        <v>45851</v>
      </c>
      <c r="I1237" s="49">
        <v>24</v>
      </c>
      <c r="J1237" s="49">
        <v>4.7469999999999999</v>
      </c>
      <c r="K1237" s="49">
        <v>19595</v>
      </c>
      <c r="L1237" s="49">
        <v>5.2069999999999999</v>
      </c>
      <c r="M1237" s="49">
        <v>0.169396043</v>
      </c>
    </row>
    <row r="1238" spans="1:13">
      <c r="A1238" s="2" t="s">
        <v>128</v>
      </c>
      <c r="B1238" s="2">
        <v>1710</v>
      </c>
      <c r="C1238" s="50">
        <v>3</v>
      </c>
      <c r="D1238" s="53" t="s">
        <v>109</v>
      </c>
      <c r="E1238" s="53" t="s">
        <v>110</v>
      </c>
      <c r="F1238" s="132">
        <v>110000411108</v>
      </c>
      <c r="G1238" s="133" t="s">
        <v>225</v>
      </c>
      <c r="H1238" s="133">
        <v>45852</v>
      </c>
      <c r="I1238" s="49">
        <v>24</v>
      </c>
      <c r="J1238" s="49">
        <v>4.6849999999999996</v>
      </c>
      <c r="K1238" s="49">
        <v>19894.3</v>
      </c>
      <c r="L1238" s="49">
        <v>4.7759999999999998</v>
      </c>
      <c r="M1238" s="49">
        <v>0.16028173399999995</v>
      </c>
    </row>
    <row r="1239" spans="1:13">
      <c r="A1239" s="2" t="s">
        <v>128</v>
      </c>
      <c r="B1239" s="2">
        <v>1710</v>
      </c>
      <c r="C1239" s="50">
        <v>3</v>
      </c>
      <c r="D1239" s="53" t="s">
        <v>109</v>
      </c>
      <c r="E1239" s="53" t="s">
        <v>110</v>
      </c>
      <c r="F1239" s="132">
        <v>110000411108</v>
      </c>
      <c r="G1239" s="133" t="s">
        <v>225</v>
      </c>
      <c r="H1239" s="133">
        <v>45853</v>
      </c>
      <c r="I1239" s="49">
        <v>24</v>
      </c>
      <c r="J1239" s="49">
        <v>5.0140000000000002</v>
      </c>
      <c r="K1239" s="49">
        <v>19715</v>
      </c>
      <c r="L1239" s="49">
        <v>3.8479999999999999</v>
      </c>
      <c r="M1239" s="49">
        <v>0.12017333599999999</v>
      </c>
    </row>
    <row r="1240" spans="1:13">
      <c r="A1240" s="2" t="s">
        <v>128</v>
      </c>
      <c r="B1240" s="2">
        <v>1710</v>
      </c>
      <c r="C1240" s="50">
        <v>3</v>
      </c>
      <c r="D1240" s="53" t="s">
        <v>109</v>
      </c>
      <c r="E1240" s="53" t="s">
        <v>110</v>
      </c>
      <c r="F1240" s="132">
        <v>110000411108</v>
      </c>
      <c r="G1240" s="133" t="s">
        <v>225</v>
      </c>
      <c r="H1240" s="133">
        <v>45854</v>
      </c>
      <c r="I1240" s="49">
        <v>24</v>
      </c>
      <c r="J1240" s="49">
        <v>3.3530000000000002</v>
      </c>
      <c r="K1240" s="49">
        <v>17205.900000000001</v>
      </c>
      <c r="L1240" s="49">
        <v>17.751000000000001</v>
      </c>
      <c r="M1240" s="49">
        <v>0.147958221</v>
      </c>
    </row>
    <row r="1241" spans="1:13">
      <c r="A1241" s="2" t="s">
        <v>128</v>
      </c>
      <c r="B1241" s="2">
        <v>1710</v>
      </c>
      <c r="C1241" s="50">
        <v>3</v>
      </c>
      <c r="D1241" s="53" t="s">
        <v>109</v>
      </c>
      <c r="E1241" s="53" t="s">
        <v>110</v>
      </c>
      <c r="F1241" s="132">
        <v>110000411108</v>
      </c>
      <c r="G1241" s="133" t="s">
        <v>225</v>
      </c>
      <c r="H1241" s="133">
        <v>45855</v>
      </c>
      <c r="I1241" s="49">
        <v>24</v>
      </c>
      <c r="J1241" s="49">
        <v>4.2210000000000001</v>
      </c>
      <c r="K1241" s="49">
        <v>17599.2</v>
      </c>
      <c r="L1241" s="49">
        <v>18.244</v>
      </c>
      <c r="M1241" s="49">
        <v>0.15224554900000001</v>
      </c>
    </row>
    <row r="1242" spans="1:13">
      <c r="A1242" s="2" t="s">
        <v>128</v>
      </c>
      <c r="B1242" s="2">
        <v>1710</v>
      </c>
      <c r="C1242" s="50">
        <v>3</v>
      </c>
      <c r="D1242" s="53" t="s">
        <v>109</v>
      </c>
      <c r="E1242" s="53" t="s">
        <v>110</v>
      </c>
      <c r="F1242" s="132">
        <v>110000411108</v>
      </c>
      <c r="G1242" s="133" t="s">
        <v>225</v>
      </c>
      <c r="H1242" s="133">
        <v>45856</v>
      </c>
      <c r="I1242" s="49">
        <v>24</v>
      </c>
      <c r="J1242" s="49">
        <v>4.5069999999999997</v>
      </c>
      <c r="K1242" s="49">
        <v>18186</v>
      </c>
      <c r="L1242" s="49">
        <v>10.125999999999999</v>
      </c>
      <c r="M1242" s="49">
        <v>0.15682764899999999</v>
      </c>
    </row>
    <row r="1243" spans="1:13">
      <c r="A1243" s="2" t="s">
        <v>128</v>
      </c>
      <c r="B1243" s="2">
        <v>1710</v>
      </c>
      <c r="C1243" s="50">
        <v>3</v>
      </c>
      <c r="D1243" s="53" t="s">
        <v>109</v>
      </c>
      <c r="E1243" s="53" t="s">
        <v>110</v>
      </c>
      <c r="F1243" s="132">
        <v>110000411108</v>
      </c>
      <c r="G1243" s="133" t="s">
        <v>225</v>
      </c>
      <c r="H1243" s="133">
        <v>45857</v>
      </c>
      <c r="I1243" s="49">
        <v>24</v>
      </c>
      <c r="J1243" s="49">
        <v>4.6840000000000002</v>
      </c>
      <c r="K1243" s="49">
        <v>19416.3</v>
      </c>
      <c r="L1243" s="49">
        <v>4.9000000000000004</v>
      </c>
      <c r="M1243" s="49">
        <v>0.16593714099999998</v>
      </c>
    </row>
    <row r="1244" spans="1:13">
      <c r="A1244" s="2" t="s">
        <v>128</v>
      </c>
      <c r="B1244" s="2">
        <v>1710</v>
      </c>
      <c r="C1244" s="50">
        <v>3</v>
      </c>
      <c r="D1244" s="53" t="s">
        <v>109</v>
      </c>
      <c r="E1244" s="53" t="s">
        <v>110</v>
      </c>
      <c r="F1244" s="132">
        <v>110000411108</v>
      </c>
      <c r="G1244" s="133" t="s">
        <v>225</v>
      </c>
      <c r="H1244" s="133">
        <v>45858</v>
      </c>
      <c r="I1244" s="49">
        <v>24</v>
      </c>
      <c r="J1244" s="49">
        <v>4.6989999999999998</v>
      </c>
      <c r="K1244" s="49">
        <v>19467.8</v>
      </c>
      <c r="L1244" s="49">
        <v>4.7110000000000003</v>
      </c>
      <c r="M1244" s="49">
        <v>0.15447510399999997</v>
      </c>
    </row>
    <row r="1245" spans="1:13">
      <c r="A1245" s="2" t="s">
        <v>128</v>
      </c>
      <c r="B1245" s="2">
        <v>1710</v>
      </c>
      <c r="C1245" s="50">
        <v>3</v>
      </c>
      <c r="D1245" s="53" t="s">
        <v>109</v>
      </c>
      <c r="E1245" s="53" t="s">
        <v>110</v>
      </c>
      <c r="F1245" s="132">
        <v>110000411108</v>
      </c>
      <c r="G1245" s="133" t="s">
        <v>225</v>
      </c>
      <c r="H1245" s="133">
        <v>45859</v>
      </c>
      <c r="I1245" s="49">
        <v>24</v>
      </c>
      <c r="J1245" s="49">
        <v>4.6040000000000001</v>
      </c>
      <c r="K1245" s="49">
        <v>19689.900000000001</v>
      </c>
      <c r="L1245" s="49">
        <v>3.9969999999999999</v>
      </c>
      <c r="M1245" s="49">
        <v>0.16576076399999998</v>
      </c>
    </row>
    <row r="1246" spans="1:13">
      <c r="A1246" s="2" t="s">
        <v>128</v>
      </c>
      <c r="B1246" s="2">
        <v>1710</v>
      </c>
      <c r="C1246" s="50">
        <v>3</v>
      </c>
      <c r="D1246" s="53" t="s">
        <v>109</v>
      </c>
      <c r="E1246" s="53" t="s">
        <v>110</v>
      </c>
      <c r="F1246" s="132">
        <v>110000411108</v>
      </c>
      <c r="G1246" s="133" t="s">
        <v>225</v>
      </c>
      <c r="H1246" s="133">
        <v>45860</v>
      </c>
      <c r="I1246" s="49">
        <v>24</v>
      </c>
      <c r="J1246" s="49">
        <v>4.4980000000000002</v>
      </c>
      <c r="K1246" s="49">
        <v>19718.599999999999</v>
      </c>
      <c r="L1246" s="49">
        <v>4.5119999999999996</v>
      </c>
      <c r="M1246" s="49">
        <v>2.8333161999999999E-2</v>
      </c>
    </row>
    <row r="1247" spans="1:13">
      <c r="A1247" s="2" t="s">
        <v>128</v>
      </c>
      <c r="B1247" s="2">
        <v>1710</v>
      </c>
      <c r="C1247" s="50">
        <v>3</v>
      </c>
      <c r="D1247" s="53" t="s">
        <v>109</v>
      </c>
      <c r="E1247" s="53" t="s">
        <v>110</v>
      </c>
      <c r="F1247" s="132">
        <v>110000411108</v>
      </c>
      <c r="G1247" s="133" t="s">
        <v>225</v>
      </c>
      <c r="H1247" s="133">
        <v>45861</v>
      </c>
      <c r="I1247" s="49">
        <v>24</v>
      </c>
      <c r="J1247" s="49">
        <v>4.5449999999999999</v>
      </c>
      <c r="K1247" s="49">
        <v>19697.400000000001</v>
      </c>
      <c r="L1247" s="49">
        <v>5.3239999999999998</v>
      </c>
      <c r="M1247" s="49">
        <v>0.11818436900000001</v>
      </c>
    </row>
    <row r="1248" spans="1:13">
      <c r="A1248" s="2" t="s">
        <v>128</v>
      </c>
      <c r="B1248" s="2">
        <v>1710</v>
      </c>
      <c r="C1248" s="50">
        <v>3</v>
      </c>
      <c r="D1248" s="53" t="s">
        <v>109</v>
      </c>
      <c r="E1248" s="53" t="s">
        <v>110</v>
      </c>
      <c r="F1248" s="132">
        <v>110000411108</v>
      </c>
      <c r="G1248" s="133" t="s">
        <v>225</v>
      </c>
      <c r="H1248" s="133">
        <v>45862</v>
      </c>
      <c r="I1248" s="49">
        <v>24</v>
      </c>
      <c r="J1248" s="49">
        <v>5.2009999999999996</v>
      </c>
      <c r="K1248" s="49">
        <v>19558.400000000001</v>
      </c>
      <c r="L1248" s="49">
        <v>5.01</v>
      </c>
      <c r="M1248" s="49">
        <v>0.16769924</v>
      </c>
    </row>
    <row r="1249" spans="1:13">
      <c r="A1249" s="2" t="s">
        <v>128</v>
      </c>
      <c r="B1249" s="2">
        <v>1710</v>
      </c>
      <c r="C1249" s="50">
        <v>3</v>
      </c>
      <c r="D1249" s="53" t="s">
        <v>109</v>
      </c>
      <c r="E1249" s="53" t="s">
        <v>110</v>
      </c>
      <c r="F1249" s="132">
        <v>110000411108</v>
      </c>
      <c r="G1249" s="133" t="s">
        <v>225</v>
      </c>
      <c r="H1249" s="133">
        <v>45863</v>
      </c>
      <c r="I1249" s="49">
        <v>24</v>
      </c>
      <c r="J1249" s="49">
        <v>4.6420000000000003</v>
      </c>
      <c r="K1249" s="49">
        <v>19790.599999999999</v>
      </c>
      <c r="L1249" s="49">
        <v>5.1909999999999998</v>
      </c>
      <c r="M1249" s="49">
        <v>0.17099887999999999</v>
      </c>
    </row>
    <row r="1250" spans="1:13">
      <c r="A1250" s="2" t="s">
        <v>128</v>
      </c>
      <c r="B1250" s="2">
        <v>1710</v>
      </c>
      <c r="C1250" s="50">
        <v>3</v>
      </c>
      <c r="D1250" s="53" t="s">
        <v>109</v>
      </c>
      <c r="E1250" s="53" t="s">
        <v>110</v>
      </c>
      <c r="F1250" s="132">
        <v>110000411108</v>
      </c>
      <c r="G1250" s="133" t="s">
        <v>225</v>
      </c>
      <c r="H1250" s="133">
        <v>45864</v>
      </c>
      <c r="I1250" s="49">
        <v>24</v>
      </c>
      <c r="J1250" s="49">
        <v>4.8600000000000003</v>
      </c>
      <c r="K1250" s="49">
        <v>19778.099999999999</v>
      </c>
      <c r="L1250" s="49">
        <v>6.3150000000000004</v>
      </c>
      <c r="M1250" s="49">
        <v>0.17113313999999999</v>
      </c>
    </row>
    <row r="1251" spans="1:13">
      <c r="A1251" s="2" t="s">
        <v>128</v>
      </c>
      <c r="B1251" s="2">
        <v>1710</v>
      </c>
      <c r="C1251" s="50">
        <v>3</v>
      </c>
      <c r="D1251" s="53" t="s">
        <v>109</v>
      </c>
      <c r="E1251" s="53" t="s">
        <v>110</v>
      </c>
      <c r="F1251" s="132">
        <v>110000411108</v>
      </c>
      <c r="G1251" s="133" t="s">
        <v>225</v>
      </c>
      <c r="H1251" s="133">
        <v>45865</v>
      </c>
      <c r="I1251" s="49">
        <v>24</v>
      </c>
      <c r="J1251" s="49">
        <v>4.6920000000000002</v>
      </c>
      <c r="K1251" s="49">
        <v>19498.8</v>
      </c>
      <c r="L1251" s="49">
        <v>4.6349999999999998</v>
      </c>
      <c r="M1251" s="49">
        <v>0.17318433100000002</v>
      </c>
    </row>
    <row r="1252" spans="1:13">
      <c r="A1252" s="2" t="s">
        <v>128</v>
      </c>
      <c r="B1252" s="2">
        <v>1710</v>
      </c>
      <c r="C1252" s="50">
        <v>3</v>
      </c>
      <c r="D1252" s="53" t="s">
        <v>109</v>
      </c>
      <c r="E1252" s="53" t="s">
        <v>110</v>
      </c>
      <c r="F1252" s="132">
        <v>110000411108</v>
      </c>
      <c r="G1252" s="133" t="s">
        <v>225</v>
      </c>
      <c r="H1252" s="133">
        <v>45866</v>
      </c>
      <c r="I1252" s="49">
        <v>24</v>
      </c>
      <c r="J1252" s="49">
        <v>4.4729999999999999</v>
      </c>
      <c r="K1252" s="49">
        <v>19545.5</v>
      </c>
      <c r="L1252" s="49">
        <v>11.108000000000001</v>
      </c>
      <c r="M1252" s="49">
        <v>0.16906984599999997</v>
      </c>
    </row>
    <row r="1253" spans="1:13">
      <c r="A1253" s="2" t="s">
        <v>128</v>
      </c>
      <c r="B1253" s="2">
        <v>1710</v>
      </c>
      <c r="C1253" s="50">
        <v>3</v>
      </c>
      <c r="D1253" s="53" t="s">
        <v>109</v>
      </c>
      <c r="E1253" s="53" t="s">
        <v>110</v>
      </c>
      <c r="F1253" s="132">
        <v>110000411108</v>
      </c>
      <c r="G1253" s="133" t="s">
        <v>225</v>
      </c>
      <c r="H1253" s="133">
        <v>45867</v>
      </c>
      <c r="I1253" s="49">
        <v>24</v>
      </c>
      <c r="J1253" s="49">
        <v>4.4269999999999996</v>
      </c>
      <c r="K1253" s="49">
        <v>19752.099999999999</v>
      </c>
      <c r="L1253" s="49">
        <v>6.306</v>
      </c>
      <c r="M1253" s="49">
        <v>3.0156630000000004E-2</v>
      </c>
    </row>
    <row r="1254" spans="1:13">
      <c r="A1254" s="2" t="s">
        <v>128</v>
      </c>
      <c r="B1254" s="2">
        <v>1710</v>
      </c>
      <c r="C1254" s="50">
        <v>3</v>
      </c>
      <c r="D1254" s="53" t="s">
        <v>109</v>
      </c>
      <c r="E1254" s="53" t="s">
        <v>110</v>
      </c>
      <c r="F1254" s="132">
        <v>110000411108</v>
      </c>
      <c r="G1254" s="133" t="s">
        <v>225</v>
      </c>
      <c r="H1254" s="133">
        <v>45868</v>
      </c>
      <c r="I1254" s="49">
        <v>24</v>
      </c>
      <c r="J1254" s="49">
        <v>5.734</v>
      </c>
      <c r="K1254" s="49">
        <v>19106.5</v>
      </c>
      <c r="L1254" s="49">
        <v>4.3159999999999998</v>
      </c>
      <c r="M1254" s="49">
        <v>9.9459544999999996E-2</v>
      </c>
    </row>
    <row r="1255" spans="1:13">
      <c r="A1255" s="2" t="s">
        <v>128</v>
      </c>
      <c r="B1255" s="2">
        <v>1710</v>
      </c>
      <c r="C1255" s="50">
        <v>3</v>
      </c>
      <c r="D1255" s="53" t="s">
        <v>109</v>
      </c>
      <c r="E1255" s="53" t="s">
        <v>110</v>
      </c>
      <c r="F1255" s="132">
        <v>110000411108</v>
      </c>
      <c r="G1255" s="133" t="s">
        <v>225</v>
      </c>
      <c r="H1255" s="133">
        <v>45869</v>
      </c>
      <c r="I1255" s="49">
        <v>24</v>
      </c>
      <c r="J1255" s="49">
        <v>4.8280000000000003</v>
      </c>
      <c r="K1255" s="49">
        <v>19903</v>
      </c>
      <c r="L1255" s="49">
        <v>4.9980000000000002</v>
      </c>
      <c r="M1255" s="49">
        <v>0.170589239</v>
      </c>
    </row>
    <row r="1256" spans="1:13">
      <c r="A1256" s="2" t="s">
        <v>128</v>
      </c>
      <c r="B1256" s="2">
        <v>1710</v>
      </c>
      <c r="C1256" s="50">
        <v>3</v>
      </c>
      <c r="D1256" s="53" t="s">
        <v>109</v>
      </c>
      <c r="E1256" s="53" t="s">
        <v>110</v>
      </c>
      <c r="F1256" s="132">
        <v>110000411108</v>
      </c>
      <c r="G1256" s="133" t="s">
        <v>225</v>
      </c>
      <c r="H1256" s="133">
        <v>45870</v>
      </c>
      <c r="I1256" s="49">
        <v>24</v>
      </c>
      <c r="J1256" s="49">
        <v>3.7469999999999999</v>
      </c>
      <c r="K1256" s="49">
        <v>17021.599999999999</v>
      </c>
      <c r="L1256" s="49">
        <v>4.0970000000000004</v>
      </c>
      <c r="M1256" s="49">
        <v>0.13838093999999998</v>
      </c>
    </row>
    <row r="1257" spans="1:13">
      <c r="A1257" s="2" t="s">
        <v>128</v>
      </c>
      <c r="B1257" s="2">
        <v>1710</v>
      </c>
      <c r="C1257" s="50">
        <v>3</v>
      </c>
      <c r="D1257" s="53" t="s">
        <v>109</v>
      </c>
      <c r="E1257" s="53" t="s">
        <v>110</v>
      </c>
      <c r="F1257" s="132">
        <v>110000411108</v>
      </c>
      <c r="G1257" s="133" t="s">
        <v>225</v>
      </c>
      <c r="H1257" s="133">
        <v>45871</v>
      </c>
      <c r="I1257" s="49">
        <v>24</v>
      </c>
      <c r="J1257" s="49">
        <v>5.6909999999999998</v>
      </c>
      <c r="K1257" s="49">
        <v>13776</v>
      </c>
      <c r="L1257" s="49">
        <v>2.4609999999999999</v>
      </c>
      <c r="M1257" s="49">
        <v>9.3010892999999997E-2</v>
      </c>
    </row>
    <row r="1258" spans="1:13">
      <c r="A1258" s="2" t="s">
        <v>128</v>
      </c>
      <c r="B1258" s="2">
        <v>1710</v>
      </c>
      <c r="C1258" s="50">
        <v>3</v>
      </c>
      <c r="D1258" s="53" t="s">
        <v>109</v>
      </c>
      <c r="E1258" s="53" t="s">
        <v>110</v>
      </c>
      <c r="F1258" s="132">
        <v>110000411108</v>
      </c>
      <c r="G1258" s="133" t="s">
        <v>225</v>
      </c>
      <c r="H1258" s="133">
        <v>45872</v>
      </c>
      <c r="I1258" s="49">
        <v>24</v>
      </c>
      <c r="J1258" s="49">
        <v>4.2329999999999997</v>
      </c>
      <c r="K1258" s="49">
        <v>18784.2</v>
      </c>
      <c r="L1258" s="49">
        <v>4.3680000000000003</v>
      </c>
      <c r="M1258" s="49">
        <v>0.160635366</v>
      </c>
    </row>
    <row r="1259" spans="1:13">
      <c r="A1259" s="2" t="s">
        <v>128</v>
      </c>
      <c r="B1259" s="2">
        <v>1710</v>
      </c>
      <c r="C1259" s="50">
        <v>3</v>
      </c>
      <c r="D1259" s="53" t="s">
        <v>109</v>
      </c>
      <c r="E1259" s="53" t="s">
        <v>110</v>
      </c>
      <c r="F1259" s="132">
        <v>110000411108</v>
      </c>
      <c r="G1259" s="133" t="s">
        <v>225</v>
      </c>
      <c r="H1259" s="133">
        <v>45873</v>
      </c>
      <c r="I1259" s="49">
        <v>24</v>
      </c>
      <c r="J1259" s="49">
        <v>4.4779999999999998</v>
      </c>
      <c r="K1259" s="49">
        <v>19838.8</v>
      </c>
      <c r="L1259" s="49">
        <v>5.5090000000000003</v>
      </c>
      <c r="M1259" s="49">
        <v>0.16975469400000001</v>
      </c>
    </row>
    <row r="1260" spans="1:13">
      <c r="A1260" s="2" t="s">
        <v>128</v>
      </c>
      <c r="B1260" s="2">
        <v>1710</v>
      </c>
      <c r="C1260" s="50">
        <v>3</v>
      </c>
      <c r="D1260" s="53" t="s">
        <v>109</v>
      </c>
      <c r="E1260" s="53" t="s">
        <v>110</v>
      </c>
      <c r="F1260" s="132">
        <v>110000411108</v>
      </c>
      <c r="G1260" s="133" t="s">
        <v>225</v>
      </c>
      <c r="H1260" s="133">
        <v>45874</v>
      </c>
      <c r="I1260" s="49">
        <v>24</v>
      </c>
      <c r="J1260" s="49">
        <v>5.0620000000000003</v>
      </c>
      <c r="K1260" s="49">
        <v>19888.099999999999</v>
      </c>
      <c r="L1260" s="49">
        <v>5.7759999999999998</v>
      </c>
      <c r="M1260" s="49">
        <v>0.16814772799999994</v>
      </c>
    </row>
    <row r="1261" spans="1:13">
      <c r="A1261" s="2" t="s">
        <v>128</v>
      </c>
      <c r="B1261" s="2">
        <v>1710</v>
      </c>
      <c r="C1261" s="50">
        <v>3</v>
      </c>
      <c r="D1261" s="53" t="s">
        <v>109</v>
      </c>
      <c r="E1261" s="53" t="s">
        <v>110</v>
      </c>
      <c r="F1261" s="132">
        <v>110000411108</v>
      </c>
      <c r="G1261" s="133" t="s">
        <v>225</v>
      </c>
      <c r="H1261" s="133">
        <v>45875</v>
      </c>
      <c r="I1261" s="49">
        <v>24</v>
      </c>
      <c r="J1261" s="49">
        <v>3.101</v>
      </c>
      <c r="K1261" s="49">
        <v>16452.599999999999</v>
      </c>
      <c r="L1261" s="49">
        <v>2.7970000000000002</v>
      </c>
      <c r="M1261" s="49">
        <v>0.13670213300000003</v>
      </c>
    </row>
    <row r="1262" spans="1:13">
      <c r="A1262" s="2" t="s">
        <v>128</v>
      </c>
      <c r="B1262" s="2">
        <v>1710</v>
      </c>
      <c r="C1262" s="50">
        <v>3</v>
      </c>
      <c r="D1262" s="53" t="s">
        <v>109</v>
      </c>
      <c r="E1262" s="53" t="s">
        <v>110</v>
      </c>
      <c r="F1262" s="132">
        <v>110000411108</v>
      </c>
      <c r="G1262" s="133" t="s">
        <v>225</v>
      </c>
      <c r="H1262" s="133">
        <v>45876</v>
      </c>
      <c r="I1262" s="49">
        <v>24</v>
      </c>
      <c r="J1262" s="49">
        <v>4.1790000000000003</v>
      </c>
      <c r="K1262" s="49">
        <v>15119.6</v>
      </c>
      <c r="L1262" s="49">
        <v>2.1139999999999999</v>
      </c>
      <c r="M1262" s="49">
        <v>0.12921850699999998</v>
      </c>
    </row>
    <row r="1263" spans="1:13">
      <c r="A1263" s="2" t="s">
        <v>128</v>
      </c>
      <c r="B1263" s="2">
        <v>1710</v>
      </c>
      <c r="C1263" s="50">
        <v>3</v>
      </c>
      <c r="D1263" s="53" t="s">
        <v>109</v>
      </c>
      <c r="E1263" s="53" t="s">
        <v>110</v>
      </c>
      <c r="F1263" s="132">
        <v>110000411108</v>
      </c>
      <c r="G1263" s="133" t="s">
        <v>225</v>
      </c>
      <c r="H1263" s="133">
        <v>45877</v>
      </c>
      <c r="I1263" s="49">
        <v>24</v>
      </c>
      <c r="J1263" s="49">
        <v>4.3769999999999998</v>
      </c>
      <c r="K1263" s="49">
        <v>15308.1</v>
      </c>
      <c r="L1263" s="49">
        <v>2.274</v>
      </c>
      <c r="M1263" s="49">
        <v>0.13211089000000001</v>
      </c>
    </row>
    <row r="1264" spans="1:13">
      <c r="A1264" s="2" t="s">
        <v>128</v>
      </c>
      <c r="B1264" s="2">
        <v>1710</v>
      </c>
      <c r="C1264" s="50">
        <v>3</v>
      </c>
      <c r="D1264" s="53" t="s">
        <v>109</v>
      </c>
      <c r="E1264" s="53" t="s">
        <v>110</v>
      </c>
      <c r="F1264" s="132">
        <v>110000411108</v>
      </c>
      <c r="G1264" s="133" t="s">
        <v>225</v>
      </c>
      <c r="H1264" s="133">
        <v>45878</v>
      </c>
      <c r="I1264" s="49">
        <v>24</v>
      </c>
      <c r="J1264" s="49">
        <v>8.1850000000000005</v>
      </c>
      <c r="K1264" s="49">
        <v>19103.7</v>
      </c>
      <c r="L1264" s="49">
        <v>5.23</v>
      </c>
      <c r="M1264" s="49">
        <v>0.17162981699999999</v>
      </c>
    </row>
    <row r="1265" spans="1:13">
      <c r="A1265" s="2" t="s">
        <v>128</v>
      </c>
      <c r="B1265" s="2">
        <v>1710</v>
      </c>
      <c r="C1265" s="50">
        <v>3</v>
      </c>
      <c r="D1265" s="53" t="s">
        <v>109</v>
      </c>
      <c r="E1265" s="53" t="s">
        <v>110</v>
      </c>
      <c r="F1265" s="132">
        <v>110000411108</v>
      </c>
      <c r="G1265" s="133" t="s">
        <v>225</v>
      </c>
      <c r="H1265" s="133">
        <v>45879</v>
      </c>
      <c r="I1265" s="49">
        <v>24</v>
      </c>
      <c r="J1265" s="49">
        <v>8.7270000000000003</v>
      </c>
      <c r="K1265" s="49">
        <v>18721.2</v>
      </c>
      <c r="L1265" s="49">
        <v>4.8639999999999999</v>
      </c>
      <c r="M1265" s="49">
        <v>0.14759631400000003</v>
      </c>
    </row>
    <row r="1266" spans="1:13">
      <c r="A1266" s="2" t="s">
        <v>128</v>
      </c>
      <c r="B1266" s="2">
        <v>1710</v>
      </c>
      <c r="C1266" s="50">
        <v>3</v>
      </c>
      <c r="D1266" s="53" t="s">
        <v>109</v>
      </c>
      <c r="E1266" s="53" t="s">
        <v>110</v>
      </c>
      <c r="F1266" s="132">
        <v>110000411108</v>
      </c>
      <c r="G1266" s="133" t="s">
        <v>225</v>
      </c>
      <c r="H1266" s="133">
        <v>45880</v>
      </c>
      <c r="I1266" s="49">
        <v>24</v>
      </c>
      <c r="J1266" s="49">
        <v>5.0789999999999997</v>
      </c>
      <c r="K1266" s="49">
        <v>19104.400000000001</v>
      </c>
      <c r="L1266" s="49">
        <v>4.9980000000000002</v>
      </c>
      <c r="M1266" s="49">
        <v>0.13760762699999998</v>
      </c>
    </row>
    <row r="1267" spans="1:13">
      <c r="A1267" s="2" t="s">
        <v>128</v>
      </c>
      <c r="B1267" s="2">
        <v>1710</v>
      </c>
      <c r="C1267" s="50">
        <v>3</v>
      </c>
      <c r="D1267" s="53" t="s">
        <v>109</v>
      </c>
      <c r="E1267" s="53" t="s">
        <v>110</v>
      </c>
      <c r="F1267" s="132">
        <v>110000411108</v>
      </c>
      <c r="G1267" s="133" t="s">
        <v>225</v>
      </c>
      <c r="H1267" s="133">
        <v>45881</v>
      </c>
      <c r="I1267" s="49">
        <v>24</v>
      </c>
      <c r="J1267" s="49">
        <v>5.4729999999999999</v>
      </c>
      <c r="K1267" s="49">
        <v>19321.7</v>
      </c>
      <c r="L1267" s="49">
        <v>7.8049999999999997</v>
      </c>
      <c r="M1267" s="49">
        <v>0.14959847500000001</v>
      </c>
    </row>
    <row r="1268" spans="1:13">
      <c r="A1268" s="2" t="s">
        <v>128</v>
      </c>
      <c r="B1268" s="2">
        <v>1710</v>
      </c>
      <c r="C1268" s="50">
        <v>3</v>
      </c>
      <c r="D1268" s="53" t="s">
        <v>109</v>
      </c>
      <c r="E1268" s="53" t="s">
        <v>110</v>
      </c>
      <c r="F1268" s="132">
        <v>110000411108</v>
      </c>
      <c r="G1268" s="133" t="s">
        <v>225</v>
      </c>
      <c r="H1268" s="133">
        <v>45882</v>
      </c>
      <c r="I1268" s="49">
        <v>24</v>
      </c>
      <c r="J1268" s="49">
        <v>4.4649999999999999</v>
      </c>
      <c r="K1268" s="49">
        <v>17791.3</v>
      </c>
      <c r="L1268" s="49">
        <v>3.8149999999999999</v>
      </c>
      <c r="M1268" s="49">
        <v>0.14952784799999999</v>
      </c>
    </row>
    <row r="1269" spans="1:13">
      <c r="A1269" s="2" t="s">
        <v>128</v>
      </c>
      <c r="B1269" s="2">
        <v>1710</v>
      </c>
      <c r="C1269" s="50">
        <v>3</v>
      </c>
      <c r="D1269" s="53" t="s">
        <v>109</v>
      </c>
      <c r="E1269" s="53" t="s">
        <v>110</v>
      </c>
      <c r="F1269" s="132">
        <v>110000411108</v>
      </c>
      <c r="G1269" s="133" t="s">
        <v>225</v>
      </c>
      <c r="H1269" s="133">
        <v>45883</v>
      </c>
      <c r="I1269" s="49">
        <v>24</v>
      </c>
      <c r="J1269" s="49">
        <v>4.7210000000000001</v>
      </c>
      <c r="K1269" s="49">
        <v>19099.8</v>
      </c>
      <c r="L1269" s="49">
        <v>5.6189999999999998</v>
      </c>
      <c r="M1269" s="49">
        <v>0.16417751800000002</v>
      </c>
    </row>
    <row r="1270" spans="1:13">
      <c r="A1270" s="2" t="s">
        <v>128</v>
      </c>
      <c r="B1270" s="2">
        <v>1710</v>
      </c>
      <c r="C1270" s="50">
        <v>3</v>
      </c>
      <c r="D1270" s="53" t="s">
        <v>109</v>
      </c>
      <c r="E1270" s="53" t="s">
        <v>110</v>
      </c>
      <c r="F1270" s="132">
        <v>110000411108</v>
      </c>
      <c r="G1270" s="133" t="s">
        <v>225</v>
      </c>
      <c r="H1270" s="133">
        <v>45884</v>
      </c>
      <c r="I1270" s="49">
        <v>24</v>
      </c>
      <c r="J1270" s="49">
        <v>4.5599999999999996</v>
      </c>
      <c r="K1270" s="49">
        <v>19846.8</v>
      </c>
      <c r="L1270" s="49">
        <v>10.586</v>
      </c>
      <c r="M1270" s="49">
        <v>0.171134078</v>
      </c>
    </row>
    <row r="1271" spans="1:13">
      <c r="A1271" s="2" t="s">
        <v>128</v>
      </c>
      <c r="B1271" s="2">
        <v>1710</v>
      </c>
      <c r="C1271" s="50">
        <v>3</v>
      </c>
      <c r="D1271" s="53" t="s">
        <v>109</v>
      </c>
      <c r="E1271" s="53" t="s">
        <v>110</v>
      </c>
      <c r="F1271" s="132">
        <v>110000411108</v>
      </c>
      <c r="G1271" s="133" t="s">
        <v>225</v>
      </c>
      <c r="H1271" s="133">
        <v>45885</v>
      </c>
      <c r="I1271" s="49">
        <v>24</v>
      </c>
      <c r="J1271" s="49">
        <v>3.7850000000000001</v>
      </c>
      <c r="K1271" s="49">
        <v>17583.099999999999</v>
      </c>
      <c r="L1271" s="49">
        <v>4.3899999999999997</v>
      </c>
      <c r="M1271" s="49">
        <v>0.15255848299999997</v>
      </c>
    </row>
    <row r="1272" spans="1:13">
      <c r="A1272" s="2" t="s">
        <v>128</v>
      </c>
      <c r="B1272" s="2">
        <v>1710</v>
      </c>
      <c r="C1272" s="50">
        <v>3</v>
      </c>
      <c r="D1272" s="53" t="s">
        <v>109</v>
      </c>
      <c r="E1272" s="53" t="s">
        <v>110</v>
      </c>
      <c r="F1272" s="132">
        <v>110000411108</v>
      </c>
      <c r="G1272" s="133" t="s">
        <v>225</v>
      </c>
      <c r="H1272" s="133">
        <v>45886</v>
      </c>
      <c r="I1272" s="49">
        <v>24</v>
      </c>
      <c r="J1272" s="49">
        <v>3.7349999999999999</v>
      </c>
      <c r="K1272" s="49">
        <v>16021.7</v>
      </c>
      <c r="L1272" s="49">
        <v>4.173</v>
      </c>
      <c r="M1272" s="49">
        <v>0.13673098800000003</v>
      </c>
    </row>
    <row r="1273" spans="1:13">
      <c r="A1273" s="2" t="s">
        <v>128</v>
      </c>
      <c r="B1273" s="2">
        <v>1710</v>
      </c>
      <c r="C1273" s="50">
        <v>3</v>
      </c>
      <c r="D1273" s="53" t="s">
        <v>109</v>
      </c>
      <c r="E1273" s="53" t="s">
        <v>110</v>
      </c>
      <c r="F1273" s="132">
        <v>110000411108</v>
      </c>
      <c r="G1273" s="133" t="s">
        <v>225</v>
      </c>
      <c r="H1273" s="133">
        <v>45887</v>
      </c>
      <c r="I1273" s="49">
        <v>24</v>
      </c>
      <c r="J1273" s="49">
        <v>3.8319999999999999</v>
      </c>
      <c r="K1273" s="49">
        <v>15858.1</v>
      </c>
      <c r="L1273" s="49">
        <v>5.992</v>
      </c>
      <c r="M1273" s="49">
        <v>0.13555734400000002</v>
      </c>
    </row>
    <row r="1274" spans="1:13">
      <c r="A1274" s="2" t="s">
        <v>128</v>
      </c>
      <c r="B1274" s="2">
        <v>1710</v>
      </c>
      <c r="C1274" s="50">
        <v>3</v>
      </c>
      <c r="D1274" s="53" t="s">
        <v>109</v>
      </c>
      <c r="E1274" s="53" t="s">
        <v>110</v>
      </c>
      <c r="F1274" s="132">
        <v>110000411108</v>
      </c>
      <c r="G1274" s="133" t="s">
        <v>225</v>
      </c>
      <c r="H1274" s="133">
        <v>45888</v>
      </c>
      <c r="I1274" s="49">
        <v>24</v>
      </c>
      <c r="J1274" s="49">
        <v>3.94</v>
      </c>
      <c r="K1274" s="49">
        <v>15897.3</v>
      </c>
      <c r="L1274" s="49">
        <v>8.4049999999999994</v>
      </c>
      <c r="M1274" s="49">
        <v>0.14022221800000001</v>
      </c>
    </row>
    <row r="1275" spans="1:13">
      <c r="A1275" s="2" t="s">
        <v>128</v>
      </c>
      <c r="B1275" s="2">
        <v>1710</v>
      </c>
      <c r="C1275" s="50">
        <v>3</v>
      </c>
      <c r="D1275" s="53" t="s">
        <v>109</v>
      </c>
      <c r="E1275" s="53" t="s">
        <v>110</v>
      </c>
      <c r="F1275" s="132">
        <v>110000411108</v>
      </c>
      <c r="G1275" s="133" t="s">
        <v>225</v>
      </c>
      <c r="H1275" s="133">
        <v>45889</v>
      </c>
      <c r="I1275" s="49">
        <v>24</v>
      </c>
      <c r="J1275" s="49">
        <v>3.9060000000000001</v>
      </c>
      <c r="K1275" s="49">
        <v>15985.9</v>
      </c>
      <c r="L1275" s="49">
        <v>1.9</v>
      </c>
      <c r="M1275" s="49">
        <v>0.13856964699999999</v>
      </c>
    </row>
    <row r="1276" spans="1:13">
      <c r="A1276" s="2" t="s">
        <v>128</v>
      </c>
      <c r="B1276" s="2">
        <v>1710</v>
      </c>
      <c r="C1276" s="50">
        <v>3</v>
      </c>
      <c r="D1276" s="53" t="s">
        <v>109</v>
      </c>
      <c r="E1276" s="53" t="s">
        <v>110</v>
      </c>
      <c r="F1276" s="132">
        <v>110000411108</v>
      </c>
      <c r="G1276" s="133" t="s">
        <v>225</v>
      </c>
      <c r="H1276" s="133">
        <v>45890</v>
      </c>
      <c r="I1276" s="49">
        <v>24</v>
      </c>
      <c r="J1276" s="49">
        <v>3.7250000000000001</v>
      </c>
      <c r="K1276" s="49">
        <v>16082</v>
      </c>
      <c r="L1276" s="49">
        <v>0.747</v>
      </c>
      <c r="M1276" s="49">
        <v>0.13877546900000001</v>
      </c>
    </row>
    <row r="1277" spans="1:13">
      <c r="A1277" s="2" t="s">
        <v>128</v>
      </c>
      <c r="B1277" s="2">
        <v>1710</v>
      </c>
      <c r="C1277" s="50">
        <v>3</v>
      </c>
      <c r="D1277" s="53" t="s">
        <v>109</v>
      </c>
      <c r="E1277" s="53" t="s">
        <v>110</v>
      </c>
      <c r="F1277" s="132">
        <v>110000411108</v>
      </c>
      <c r="G1277" s="133" t="s">
        <v>225</v>
      </c>
      <c r="H1277" s="133">
        <v>45891</v>
      </c>
      <c r="I1277" s="49">
        <v>17.5</v>
      </c>
      <c r="J1277" s="49">
        <v>5.8570000000000002</v>
      </c>
      <c r="K1277" s="49">
        <v>10257.549999999999</v>
      </c>
      <c r="L1277" s="49">
        <v>2.6059999999999999</v>
      </c>
      <c r="M1277" s="49">
        <v>0.1046436</v>
      </c>
    </row>
    <row r="1278" spans="1:13">
      <c r="A1278" s="2" t="s">
        <v>128</v>
      </c>
      <c r="B1278" s="2">
        <v>1710</v>
      </c>
      <c r="C1278" s="50">
        <v>3</v>
      </c>
      <c r="D1278" s="53" t="s">
        <v>109</v>
      </c>
      <c r="E1278" s="53" t="s">
        <v>110</v>
      </c>
      <c r="F1278" s="132">
        <v>110000411108</v>
      </c>
      <c r="G1278" s="133" t="s">
        <v>225</v>
      </c>
      <c r="H1278" s="133">
        <v>45892</v>
      </c>
      <c r="I1278" s="49">
        <v>0</v>
      </c>
      <c r="M1278" s="49">
        <v>0</v>
      </c>
    </row>
    <row r="1279" spans="1:13">
      <c r="A1279" s="2" t="s">
        <v>128</v>
      </c>
      <c r="B1279" s="2">
        <v>1710</v>
      </c>
      <c r="C1279" s="50">
        <v>3</v>
      </c>
      <c r="D1279" s="53" t="s">
        <v>109</v>
      </c>
      <c r="E1279" s="53" t="s">
        <v>110</v>
      </c>
      <c r="F1279" s="132">
        <v>110000411108</v>
      </c>
      <c r="G1279" s="133" t="s">
        <v>225</v>
      </c>
      <c r="H1279" s="133">
        <v>45893</v>
      </c>
      <c r="I1279" s="49">
        <v>0</v>
      </c>
      <c r="M1279" s="49">
        <v>0</v>
      </c>
    </row>
    <row r="1280" spans="1:13">
      <c r="A1280" s="2" t="s">
        <v>128</v>
      </c>
      <c r="B1280" s="2">
        <v>1710</v>
      </c>
      <c r="C1280" s="50">
        <v>3</v>
      </c>
      <c r="D1280" s="53" t="s">
        <v>109</v>
      </c>
      <c r="E1280" s="53" t="s">
        <v>110</v>
      </c>
      <c r="F1280" s="132">
        <v>110000411108</v>
      </c>
      <c r="G1280" s="133" t="s">
        <v>225</v>
      </c>
      <c r="H1280" s="133">
        <v>45894</v>
      </c>
      <c r="I1280" s="49">
        <v>0</v>
      </c>
      <c r="M1280" s="49">
        <v>0</v>
      </c>
    </row>
    <row r="1281" spans="1:13">
      <c r="A1281" s="2" t="s">
        <v>128</v>
      </c>
      <c r="B1281" s="2">
        <v>1710</v>
      </c>
      <c r="C1281" s="50">
        <v>3</v>
      </c>
      <c r="D1281" s="53" t="s">
        <v>109</v>
      </c>
      <c r="E1281" s="53" t="s">
        <v>110</v>
      </c>
      <c r="F1281" s="132">
        <v>110000411108</v>
      </c>
      <c r="G1281" s="133" t="s">
        <v>225</v>
      </c>
      <c r="H1281" s="133">
        <v>45895</v>
      </c>
      <c r="I1281" s="49">
        <v>0</v>
      </c>
      <c r="M1281" s="49">
        <v>0</v>
      </c>
    </row>
    <row r="1282" spans="1:13">
      <c r="A1282" s="2" t="s">
        <v>128</v>
      </c>
      <c r="B1282" s="2">
        <v>1710</v>
      </c>
      <c r="C1282" s="50">
        <v>3</v>
      </c>
      <c r="D1282" s="53" t="s">
        <v>109</v>
      </c>
      <c r="E1282" s="53" t="s">
        <v>110</v>
      </c>
      <c r="F1282" s="132">
        <v>110000411108</v>
      </c>
      <c r="G1282" s="133" t="s">
        <v>225</v>
      </c>
      <c r="H1282" s="133">
        <v>45896</v>
      </c>
      <c r="I1282" s="49">
        <v>0</v>
      </c>
      <c r="M1282" s="49">
        <v>0</v>
      </c>
    </row>
    <row r="1283" spans="1:13">
      <c r="A1283" s="2" t="s">
        <v>128</v>
      </c>
      <c r="B1283" s="2">
        <v>1710</v>
      </c>
      <c r="C1283" s="50">
        <v>3</v>
      </c>
      <c r="D1283" s="53" t="s">
        <v>109</v>
      </c>
      <c r="E1283" s="53" t="s">
        <v>110</v>
      </c>
      <c r="F1283" s="132">
        <v>110000411108</v>
      </c>
      <c r="G1283" s="133" t="s">
        <v>225</v>
      </c>
      <c r="H1283" s="133">
        <v>45897</v>
      </c>
      <c r="I1283" s="49">
        <v>0</v>
      </c>
      <c r="M1283" s="49">
        <v>0</v>
      </c>
    </row>
    <row r="1284" spans="1:13">
      <c r="A1284" s="2" t="s">
        <v>128</v>
      </c>
      <c r="B1284" s="2">
        <v>1710</v>
      </c>
      <c r="C1284" s="50">
        <v>3</v>
      </c>
      <c r="D1284" s="53" t="s">
        <v>109</v>
      </c>
      <c r="E1284" s="53" t="s">
        <v>110</v>
      </c>
      <c r="F1284" s="132">
        <v>110000411108</v>
      </c>
      <c r="G1284" s="133" t="s">
        <v>225</v>
      </c>
      <c r="H1284" s="133">
        <v>45898</v>
      </c>
      <c r="I1284" s="49">
        <v>0</v>
      </c>
      <c r="M1284" s="49">
        <v>0</v>
      </c>
    </row>
    <row r="1285" spans="1:13">
      <c r="A1285" s="2" t="s">
        <v>128</v>
      </c>
      <c r="B1285" s="2">
        <v>1710</v>
      </c>
      <c r="C1285" s="50">
        <v>3</v>
      </c>
      <c r="D1285" s="53" t="s">
        <v>109</v>
      </c>
      <c r="E1285" s="53" t="s">
        <v>110</v>
      </c>
      <c r="F1285" s="132">
        <v>110000411108</v>
      </c>
      <c r="G1285" s="133" t="s">
        <v>225</v>
      </c>
      <c r="H1285" s="133">
        <v>45899</v>
      </c>
      <c r="I1285" s="49">
        <v>0</v>
      </c>
      <c r="M1285" s="49">
        <v>0</v>
      </c>
    </row>
    <row r="1286" spans="1:13">
      <c r="A1286" s="2" t="s">
        <v>128</v>
      </c>
      <c r="B1286" s="2">
        <v>1710</v>
      </c>
      <c r="C1286" s="50">
        <v>3</v>
      </c>
      <c r="D1286" s="53" t="s">
        <v>109</v>
      </c>
      <c r="E1286" s="53" t="s">
        <v>110</v>
      </c>
      <c r="F1286" s="132">
        <v>110000411108</v>
      </c>
      <c r="G1286" s="133" t="s">
        <v>225</v>
      </c>
      <c r="H1286" s="133">
        <v>45900</v>
      </c>
      <c r="I1286" s="49">
        <v>0</v>
      </c>
      <c r="M1286" s="49">
        <v>0</v>
      </c>
    </row>
    <row r="1287" spans="1:13">
      <c r="A1287" s="2" t="s">
        <v>128</v>
      </c>
      <c r="B1287" s="2">
        <v>1710</v>
      </c>
      <c r="C1287" s="50">
        <v>3</v>
      </c>
      <c r="D1287" s="53" t="s">
        <v>109</v>
      </c>
      <c r="E1287" s="53" t="s">
        <v>110</v>
      </c>
      <c r="F1287" s="132">
        <v>110000411108</v>
      </c>
      <c r="G1287" s="133" t="s">
        <v>225</v>
      </c>
      <c r="H1287" s="133">
        <v>45901</v>
      </c>
      <c r="I1287" s="49">
        <v>0</v>
      </c>
      <c r="M1287" s="49">
        <v>0</v>
      </c>
    </row>
    <row r="1288" spans="1:13">
      <c r="A1288" s="2" t="s">
        <v>128</v>
      </c>
      <c r="B1288" s="2">
        <v>1710</v>
      </c>
      <c r="C1288" s="50">
        <v>3</v>
      </c>
      <c r="D1288" s="53" t="s">
        <v>109</v>
      </c>
      <c r="E1288" s="53" t="s">
        <v>110</v>
      </c>
      <c r="F1288" s="132">
        <v>110000411108</v>
      </c>
      <c r="G1288" s="133" t="s">
        <v>225</v>
      </c>
      <c r="H1288" s="133">
        <v>45902</v>
      </c>
      <c r="I1288" s="49">
        <v>0</v>
      </c>
      <c r="M1288" s="49">
        <v>0</v>
      </c>
    </row>
    <row r="1289" spans="1:13">
      <c r="A1289" s="2" t="s">
        <v>128</v>
      </c>
      <c r="B1289" s="2">
        <v>1710</v>
      </c>
      <c r="C1289" s="50">
        <v>3</v>
      </c>
      <c r="D1289" s="53" t="s">
        <v>109</v>
      </c>
      <c r="E1289" s="53" t="s">
        <v>110</v>
      </c>
      <c r="F1289" s="132">
        <v>110000411108</v>
      </c>
      <c r="G1289" s="133" t="s">
        <v>225</v>
      </c>
      <c r="H1289" s="133">
        <v>45903</v>
      </c>
      <c r="I1289" s="49">
        <v>0</v>
      </c>
      <c r="M1289" s="49">
        <v>0</v>
      </c>
    </row>
    <row r="1290" spans="1:13">
      <c r="A1290" s="2" t="s">
        <v>128</v>
      </c>
      <c r="B1290" s="2">
        <v>1710</v>
      </c>
      <c r="C1290" s="50">
        <v>3</v>
      </c>
      <c r="D1290" s="53" t="s">
        <v>109</v>
      </c>
      <c r="E1290" s="53" t="s">
        <v>110</v>
      </c>
      <c r="F1290" s="132">
        <v>110000411108</v>
      </c>
      <c r="G1290" s="133" t="s">
        <v>225</v>
      </c>
      <c r="H1290" s="133">
        <v>45904</v>
      </c>
      <c r="I1290" s="49">
        <v>0</v>
      </c>
      <c r="M1290" s="49">
        <v>0</v>
      </c>
    </row>
    <row r="1291" spans="1:13">
      <c r="A1291" s="2" t="s">
        <v>128</v>
      </c>
      <c r="B1291" s="2">
        <v>1710</v>
      </c>
      <c r="C1291" s="50">
        <v>3</v>
      </c>
      <c r="D1291" s="53" t="s">
        <v>109</v>
      </c>
      <c r="E1291" s="53" t="s">
        <v>110</v>
      </c>
      <c r="F1291" s="132">
        <v>110000411108</v>
      </c>
      <c r="G1291" s="133" t="s">
        <v>225</v>
      </c>
      <c r="H1291" s="133">
        <v>45905</v>
      </c>
      <c r="I1291" s="49">
        <v>0</v>
      </c>
      <c r="M1291" s="49">
        <v>0</v>
      </c>
    </row>
    <row r="1292" spans="1:13">
      <c r="A1292" s="2" t="s">
        <v>128</v>
      </c>
      <c r="B1292" s="2">
        <v>1710</v>
      </c>
      <c r="C1292" s="50">
        <v>3</v>
      </c>
      <c r="D1292" s="53" t="s">
        <v>109</v>
      </c>
      <c r="E1292" s="53" t="s">
        <v>110</v>
      </c>
      <c r="F1292" s="132">
        <v>110000411108</v>
      </c>
      <c r="G1292" s="133" t="s">
        <v>225</v>
      </c>
      <c r="H1292" s="133">
        <v>45906</v>
      </c>
      <c r="I1292" s="49">
        <v>0</v>
      </c>
      <c r="M1292" s="49">
        <v>0</v>
      </c>
    </row>
    <row r="1293" spans="1:13">
      <c r="A1293" s="2" t="s">
        <v>128</v>
      </c>
      <c r="B1293" s="2">
        <v>1710</v>
      </c>
      <c r="C1293" s="50">
        <v>3</v>
      </c>
      <c r="D1293" s="53" t="s">
        <v>109</v>
      </c>
      <c r="E1293" s="53" t="s">
        <v>110</v>
      </c>
      <c r="F1293" s="132">
        <v>110000411108</v>
      </c>
      <c r="G1293" s="133" t="s">
        <v>225</v>
      </c>
      <c r="H1293" s="133">
        <v>45907</v>
      </c>
      <c r="I1293" s="49">
        <v>0</v>
      </c>
      <c r="M1293" s="49">
        <v>0</v>
      </c>
    </row>
    <row r="1294" spans="1:13">
      <c r="A1294" s="2" t="s">
        <v>128</v>
      </c>
      <c r="B1294" s="2">
        <v>1710</v>
      </c>
      <c r="C1294" s="50">
        <v>3</v>
      </c>
      <c r="D1294" s="53" t="s">
        <v>109</v>
      </c>
      <c r="E1294" s="53" t="s">
        <v>110</v>
      </c>
      <c r="F1294" s="132">
        <v>110000411108</v>
      </c>
      <c r="G1294" s="133" t="s">
        <v>225</v>
      </c>
      <c r="H1294" s="133">
        <v>45908</v>
      </c>
      <c r="I1294" s="49">
        <v>0</v>
      </c>
      <c r="M1294" s="49">
        <v>0</v>
      </c>
    </row>
    <row r="1295" spans="1:13">
      <c r="A1295" s="2" t="s">
        <v>128</v>
      </c>
      <c r="B1295" s="2">
        <v>1710</v>
      </c>
      <c r="C1295" s="50">
        <v>3</v>
      </c>
      <c r="D1295" s="53" t="s">
        <v>109</v>
      </c>
      <c r="E1295" s="53" t="s">
        <v>110</v>
      </c>
      <c r="F1295" s="132">
        <v>110000411108</v>
      </c>
      <c r="G1295" s="133" t="s">
        <v>225</v>
      </c>
      <c r="H1295" s="133">
        <v>45909</v>
      </c>
      <c r="I1295" s="49">
        <v>0</v>
      </c>
      <c r="M1295" s="49">
        <v>0</v>
      </c>
    </row>
    <row r="1296" spans="1:13">
      <c r="A1296" s="2" t="s">
        <v>128</v>
      </c>
      <c r="B1296" s="2">
        <v>1710</v>
      </c>
      <c r="C1296" s="50">
        <v>3</v>
      </c>
      <c r="D1296" s="53" t="s">
        <v>109</v>
      </c>
      <c r="E1296" s="53" t="s">
        <v>110</v>
      </c>
      <c r="F1296" s="132">
        <v>110000411108</v>
      </c>
      <c r="G1296" s="133" t="s">
        <v>225</v>
      </c>
      <c r="H1296" s="133">
        <v>45910</v>
      </c>
      <c r="I1296" s="49">
        <v>0</v>
      </c>
      <c r="M1296" s="49">
        <v>0</v>
      </c>
    </row>
    <row r="1297" spans="1:13">
      <c r="A1297" s="2" t="s">
        <v>128</v>
      </c>
      <c r="B1297" s="2">
        <v>1710</v>
      </c>
      <c r="C1297" s="50">
        <v>3</v>
      </c>
      <c r="D1297" s="53" t="s">
        <v>109</v>
      </c>
      <c r="E1297" s="53" t="s">
        <v>110</v>
      </c>
      <c r="F1297" s="132">
        <v>110000411108</v>
      </c>
      <c r="G1297" s="133" t="s">
        <v>225</v>
      </c>
      <c r="H1297" s="133">
        <v>45911</v>
      </c>
      <c r="I1297" s="49">
        <v>0</v>
      </c>
      <c r="M1297" s="49">
        <v>0</v>
      </c>
    </row>
    <row r="1298" spans="1:13">
      <c r="A1298" s="2" t="s">
        <v>128</v>
      </c>
      <c r="B1298" s="2">
        <v>1710</v>
      </c>
      <c r="C1298" s="50">
        <v>3</v>
      </c>
      <c r="D1298" s="53" t="s">
        <v>109</v>
      </c>
      <c r="E1298" s="53" t="s">
        <v>110</v>
      </c>
      <c r="F1298" s="132">
        <v>110000411108</v>
      </c>
      <c r="G1298" s="133" t="s">
        <v>225</v>
      </c>
      <c r="H1298" s="133">
        <v>45912</v>
      </c>
      <c r="I1298" s="49">
        <v>0</v>
      </c>
      <c r="M1298" s="49">
        <v>0</v>
      </c>
    </row>
    <row r="1299" spans="1:13">
      <c r="A1299" s="2" t="s">
        <v>128</v>
      </c>
      <c r="B1299" s="2">
        <v>1710</v>
      </c>
      <c r="C1299" s="50">
        <v>3</v>
      </c>
      <c r="D1299" s="53" t="s">
        <v>109</v>
      </c>
      <c r="E1299" s="53" t="s">
        <v>110</v>
      </c>
      <c r="F1299" s="132">
        <v>110000411108</v>
      </c>
      <c r="G1299" s="133" t="s">
        <v>225</v>
      </c>
      <c r="H1299" s="133">
        <v>45913</v>
      </c>
      <c r="I1299" s="49">
        <v>0</v>
      </c>
      <c r="M1299" s="49">
        <v>0</v>
      </c>
    </row>
    <row r="1300" spans="1:13">
      <c r="A1300" s="2" t="s">
        <v>128</v>
      </c>
      <c r="B1300" s="2">
        <v>1710</v>
      </c>
      <c r="C1300" s="50">
        <v>3</v>
      </c>
      <c r="D1300" s="53" t="s">
        <v>109</v>
      </c>
      <c r="E1300" s="53" t="s">
        <v>110</v>
      </c>
      <c r="F1300" s="132">
        <v>110000411108</v>
      </c>
      <c r="G1300" s="133" t="s">
        <v>225</v>
      </c>
      <c r="H1300" s="133">
        <v>45914</v>
      </c>
      <c r="I1300" s="49">
        <v>0</v>
      </c>
      <c r="M1300" s="49">
        <v>0</v>
      </c>
    </row>
    <row r="1301" spans="1:13">
      <c r="A1301" s="2" t="s">
        <v>128</v>
      </c>
      <c r="B1301" s="2">
        <v>1710</v>
      </c>
      <c r="C1301" s="50">
        <v>3</v>
      </c>
      <c r="D1301" s="53" t="s">
        <v>109</v>
      </c>
      <c r="E1301" s="53" t="s">
        <v>110</v>
      </c>
      <c r="F1301" s="132">
        <v>110000411108</v>
      </c>
      <c r="G1301" s="133" t="s">
        <v>225</v>
      </c>
      <c r="H1301" s="133">
        <v>45915</v>
      </c>
      <c r="I1301" s="49">
        <v>0</v>
      </c>
      <c r="M1301" s="49">
        <v>0</v>
      </c>
    </row>
    <row r="1302" spans="1:13">
      <c r="A1302" s="2" t="s">
        <v>128</v>
      </c>
      <c r="B1302" s="2">
        <v>1710</v>
      </c>
      <c r="C1302" s="50">
        <v>3</v>
      </c>
      <c r="D1302" s="53" t="s">
        <v>109</v>
      </c>
      <c r="E1302" s="53" t="s">
        <v>110</v>
      </c>
      <c r="F1302" s="132">
        <v>110000411108</v>
      </c>
      <c r="G1302" s="133" t="s">
        <v>225</v>
      </c>
      <c r="H1302" s="133">
        <v>45916</v>
      </c>
      <c r="I1302" s="49">
        <v>0</v>
      </c>
      <c r="M1302" s="49">
        <v>0</v>
      </c>
    </row>
    <row r="1303" spans="1:13">
      <c r="A1303" s="2" t="s">
        <v>128</v>
      </c>
      <c r="B1303" s="2">
        <v>1710</v>
      </c>
      <c r="C1303" s="50">
        <v>3</v>
      </c>
      <c r="D1303" s="53" t="s">
        <v>109</v>
      </c>
      <c r="E1303" s="53" t="s">
        <v>110</v>
      </c>
      <c r="F1303" s="132">
        <v>110000411108</v>
      </c>
      <c r="G1303" s="133" t="s">
        <v>225</v>
      </c>
      <c r="H1303" s="133">
        <v>45917</v>
      </c>
      <c r="I1303" s="49">
        <v>0</v>
      </c>
      <c r="M1303" s="49">
        <v>0</v>
      </c>
    </row>
    <row r="1304" spans="1:13">
      <c r="A1304" s="2" t="s">
        <v>128</v>
      </c>
      <c r="B1304" s="2">
        <v>1710</v>
      </c>
      <c r="C1304" s="50">
        <v>3</v>
      </c>
      <c r="D1304" s="53" t="s">
        <v>109</v>
      </c>
      <c r="E1304" s="53" t="s">
        <v>110</v>
      </c>
      <c r="F1304" s="132">
        <v>110000411108</v>
      </c>
      <c r="G1304" s="133" t="s">
        <v>225</v>
      </c>
      <c r="H1304" s="133">
        <v>45918</v>
      </c>
      <c r="I1304" s="49">
        <v>0</v>
      </c>
      <c r="M1304" s="49">
        <v>0</v>
      </c>
    </row>
    <row r="1305" spans="1:13">
      <c r="A1305" s="2" t="s">
        <v>128</v>
      </c>
      <c r="B1305" s="2">
        <v>1710</v>
      </c>
      <c r="C1305" s="50">
        <v>3</v>
      </c>
      <c r="D1305" s="53" t="s">
        <v>109</v>
      </c>
      <c r="E1305" s="53" t="s">
        <v>110</v>
      </c>
      <c r="F1305" s="132">
        <v>110000411108</v>
      </c>
      <c r="G1305" s="133" t="s">
        <v>225</v>
      </c>
      <c r="H1305" s="133">
        <v>45919</v>
      </c>
      <c r="I1305" s="49">
        <v>0</v>
      </c>
      <c r="M1305" s="49">
        <v>0</v>
      </c>
    </row>
    <row r="1306" spans="1:13">
      <c r="A1306" s="2" t="s">
        <v>128</v>
      </c>
      <c r="B1306" s="2">
        <v>1710</v>
      </c>
      <c r="C1306" s="50">
        <v>3</v>
      </c>
      <c r="D1306" s="53" t="s">
        <v>109</v>
      </c>
      <c r="E1306" s="53" t="s">
        <v>110</v>
      </c>
      <c r="F1306" s="132">
        <v>110000411108</v>
      </c>
      <c r="G1306" s="133" t="s">
        <v>225</v>
      </c>
      <c r="H1306" s="133">
        <v>45920</v>
      </c>
      <c r="I1306" s="49">
        <v>0</v>
      </c>
      <c r="M1306" s="49">
        <v>0</v>
      </c>
    </row>
    <row r="1307" spans="1:13">
      <c r="A1307" s="2" t="s">
        <v>128</v>
      </c>
      <c r="B1307" s="2">
        <v>1710</v>
      </c>
      <c r="C1307" s="50">
        <v>3</v>
      </c>
      <c r="D1307" s="53" t="s">
        <v>109</v>
      </c>
      <c r="E1307" s="53" t="s">
        <v>110</v>
      </c>
      <c r="F1307" s="132">
        <v>110000411108</v>
      </c>
      <c r="G1307" s="133" t="s">
        <v>225</v>
      </c>
      <c r="H1307" s="133">
        <v>45921</v>
      </c>
      <c r="I1307" s="49">
        <v>4.83</v>
      </c>
      <c r="J1307" s="49">
        <v>2E-3</v>
      </c>
      <c r="K1307" s="49">
        <v>48.4</v>
      </c>
      <c r="L1307" s="49">
        <v>4.0000000000000001E-3</v>
      </c>
      <c r="M1307" s="49">
        <v>1.9628899999999999E-4</v>
      </c>
    </row>
    <row r="1308" spans="1:13">
      <c r="A1308" s="2" t="s">
        <v>128</v>
      </c>
      <c r="B1308" s="2">
        <v>1710</v>
      </c>
      <c r="C1308" s="50">
        <v>3</v>
      </c>
      <c r="D1308" s="53" t="s">
        <v>109</v>
      </c>
      <c r="E1308" s="53" t="s">
        <v>110</v>
      </c>
      <c r="F1308" s="132">
        <v>110000411108</v>
      </c>
      <c r="G1308" s="133" t="s">
        <v>225</v>
      </c>
      <c r="H1308" s="133">
        <v>45922</v>
      </c>
      <c r="I1308" s="49">
        <v>24</v>
      </c>
      <c r="J1308" s="49">
        <v>0.01</v>
      </c>
      <c r="K1308" s="49">
        <v>190.1</v>
      </c>
      <c r="L1308" s="49">
        <v>2.7E-2</v>
      </c>
      <c r="M1308" s="49">
        <v>6.0678599999999978E-4</v>
      </c>
    </row>
    <row r="1309" spans="1:13">
      <c r="A1309" s="2" t="s">
        <v>128</v>
      </c>
      <c r="B1309" s="2">
        <v>1710</v>
      </c>
      <c r="C1309" s="50">
        <v>3</v>
      </c>
      <c r="D1309" s="53" t="s">
        <v>109</v>
      </c>
      <c r="E1309" s="53" t="s">
        <v>110</v>
      </c>
      <c r="F1309" s="132">
        <v>110000411108</v>
      </c>
      <c r="G1309" s="133" t="s">
        <v>225</v>
      </c>
      <c r="H1309" s="133">
        <v>45923</v>
      </c>
      <c r="I1309" s="49">
        <v>24</v>
      </c>
      <c r="J1309" s="49">
        <v>8.407</v>
      </c>
      <c r="K1309" s="49">
        <v>3476.2</v>
      </c>
      <c r="L1309" s="49">
        <v>3.0129999999999999</v>
      </c>
      <c r="M1309" s="49">
        <v>2.6313204E-2</v>
      </c>
    </row>
    <row r="1310" spans="1:13">
      <c r="A1310" s="2" t="s">
        <v>128</v>
      </c>
      <c r="B1310" s="2">
        <v>1710</v>
      </c>
      <c r="C1310" s="50">
        <v>3</v>
      </c>
      <c r="D1310" s="53" t="s">
        <v>109</v>
      </c>
      <c r="E1310" s="53" t="s">
        <v>110</v>
      </c>
      <c r="F1310" s="132">
        <v>110000411108</v>
      </c>
      <c r="G1310" s="133" t="s">
        <v>225</v>
      </c>
      <c r="H1310" s="133">
        <v>45924</v>
      </c>
      <c r="I1310" s="49">
        <v>24</v>
      </c>
      <c r="J1310" s="49">
        <v>23.09</v>
      </c>
      <c r="K1310" s="49">
        <v>9719.9</v>
      </c>
      <c r="L1310" s="49">
        <v>7.4950000000000001</v>
      </c>
      <c r="M1310" s="49">
        <v>6.5276668999999996E-2</v>
      </c>
    </row>
    <row r="1311" spans="1:13">
      <c r="A1311" s="2" t="s">
        <v>128</v>
      </c>
      <c r="B1311" s="2">
        <v>1710</v>
      </c>
      <c r="C1311" s="50">
        <v>3</v>
      </c>
      <c r="D1311" s="53" t="s">
        <v>109</v>
      </c>
      <c r="E1311" s="53" t="s">
        <v>110</v>
      </c>
      <c r="F1311" s="132">
        <v>110000411108</v>
      </c>
      <c r="G1311" s="133" t="s">
        <v>225</v>
      </c>
      <c r="H1311" s="133">
        <v>45925</v>
      </c>
      <c r="I1311" s="49">
        <v>24</v>
      </c>
      <c r="J1311" s="49">
        <v>20.978000000000002</v>
      </c>
      <c r="K1311" s="49">
        <v>15490.9</v>
      </c>
      <c r="L1311" s="49">
        <v>6.95</v>
      </c>
      <c r="M1311" s="49">
        <v>0.11799756400000001</v>
      </c>
    </row>
    <row r="1312" spans="1:13">
      <c r="A1312" s="2" t="s">
        <v>128</v>
      </c>
      <c r="B1312" s="2">
        <v>1710</v>
      </c>
      <c r="C1312" s="50">
        <v>3</v>
      </c>
      <c r="D1312" s="53" t="s">
        <v>109</v>
      </c>
      <c r="E1312" s="53" t="s">
        <v>110</v>
      </c>
      <c r="F1312" s="132">
        <v>110000411108</v>
      </c>
      <c r="G1312" s="133" t="s">
        <v>225</v>
      </c>
      <c r="H1312" s="133">
        <v>45926</v>
      </c>
      <c r="I1312" s="49">
        <v>24</v>
      </c>
      <c r="J1312" s="49">
        <v>6.9640000000000004</v>
      </c>
      <c r="K1312" s="49">
        <v>14873.1</v>
      </c>
      <c r="L1312" s="49">
        <v>2.6680000000000001</v>
      </c>
      <c r="M1312" s="49">
        <v>0.11046092799999999</v>
      </c>
    </row>
    <row r="1313" spans="1:13">
      <c r="A1313" s="2" t="s">
        <v>128</v>
      </c>
      <c r="B1313" s="2">
        <v>1710</v>
      </c>
      <c r="C1313" s="50">
        <v>3</v>
      </c>
      <c r="D1313" s="53" t="s">
        <v>109</v>
      </c>
      <c r="E1313" s="53" t="s">
        <v>110</v>
      </c>
      <c r="F1313" s="132">
        <v>110000411108</v>
      </c>
      <c r="G1313" s="133" t="s">
        <v>225</v>
      </c>
      <c r="H1313" s="133">
        <v>45927</v>
      </c>
      <c r="I1313" s="49">
        <v>24</v>
      </c>
      <c r="J1313" s="49">
        <v>2.3220000000000001</v>
      </c>
      <c r="K1313" s="49">
        <v>15100.8</v>
      </c>
      <c r="L1313" s="49">
        <v>2.85</v>
      </c>
      <c r="M1313" s="49">
        <v>0.129671534</v>
      </c>
    </row>
    <row r="1314" spans="1:13">
      <c r="A1314" s="2" t="s">
        <v>128</v>
      </c>
      <c r="B1314" s="2">
        <v>1710</v>
      </c>
      <c r="C1314" s="50">
        <v>3</v>
      </c>
      <c r="D1314" s="53" t="s">
        <v>109</v>
      </c>
      <c r="E1314" s="53" t="s">
        <v>110</v>
      </c>
      <c r="F1314" s="132">
        <v>110000411108</v>
      </c>
      <c r="G1314" s="133" t="s">
        <v>225</v>
      </c>
      <c r="H1314" s="133">
        <v>45928</v>
      </c>
      <c r="I1314" s="49">
        <v>24</v>
      </c>
      <c r="J1314" s="49">
        <v>0.66200000000000003</v>
      </c>
      <c r="K1314" s="49">
        <v>16850.400000000001</v>
      </c>
      <c r="L1314" s="49">
        <v>3.4620000000000002</v>
      </c>
      <c r="M1314" s="49">
        <v>0.14004129899999998</v>
      </c>
    </row>
    <row r="1315" spans="1:13">
      <c r="A1315" s="2" t="s">
        <v>128</v>
      </c>
      <c r="B1315" s="2">
        <v>1710</v>
      </c>
      <c r="C1315" s="50">
        <v>3</v>
      </c>
      <c r="D1315" s="53" t="s">
        <v>109</v>
      </c>
      <c r="E1315" s="53" t="s">
        <v>110</v>
      </c>
      <c r="F1315" s="132">
        <v>110000411108</v>
      </c>
      <c r="G1315" s="133" t="s">
        <v>225</v>
      </c>
      <c r="H1315" s="133">
        <v>45929</v>
      </c>
      <c r="I1315" s="49">
        <v>24</v>
      </c>
      <c r="J1315" s="49">
        <v>2.504</v>
      </c>
      <c r="K1315" s="49">
        <v>18420.7</v>
      </c>
      <c r="L1315" s="49">
        <v>4.4569999999999999</v>
      </c>
      <c r="M1315" s="49">
        <v>0.16162928400000004</v>
      </c>
    </row>
    <row r="1316" spans="1:13">
      <c r="A1316" s="2" t="s">
        <v>128</v>
      </c>
      <c r="B1316" s="2">
        <v>1710</v>
      </c>
      <c r="C1316" s="50">
        <v>3</v>
      </c>
      <c r="D1316" s="53" t="s">
        <v>109</v>
      </c>
      <c r="E1316" s="53" t="s">
        <v>110</v>
      </c>
      <c r="F1316" s="132">
        <v>110000411108</v>
      </c>
      <c r="G1316" s="133" t="s">
        <v>225</v>
      </c>
      <c r="H1316" s="133">
        <v>45930</v>
      </c>
      <c r="I1316" s="49">
        <v>24</v>
      </c>
      <c r="J1316" s="49">
        <v>2.1280000000000001</v>
      </c>
      <c r="K1316" s="49">
        <v>18630.8</v>
      </c>
      <c r="L1316" s="49">
        <v>4.4720000000000004</v>
      </c>
      <c r="M1316" s="49">
        <v>0.12229404099999999</v>
      </c>
    </row>
    <row r="1317" spans="1:13">
      <c r="A1317" s="2" t="s">
        <v>128</v>
      </c>
      <c r="B1317" s="2">
        <v>1710</v>
      </c>
      <c r="C1317" s="50">
        <v>3</v>
      </c>
      <c r="D1317" s="53" t="s">
        <v>109</v>
      </c>
      <c r="E1317" s="53" t="s">
        <v>110</v>
      </c>
      <c r="F1317" s="132">
        <v>110000411108</v>
      </c>
      <c r="G1317" s="133" t="s">
        <v>225</v>
      </c>
      <c r="H1317" s="133">
        <v>45931</v>
      </c>
      <c r="I1317" s="49">
        <v>24</v>
      </c>
      <c r="J1317" s="49">
        <v>4.1210000000000004</v>
      </c>
      <c r="K1317" s="49">
        <v>16995.8</v>
      </c>
      <c r="L1317" s="49">
        <v>3.2589999999999999</v>
      </c>
      <c r="M1317" s="49">
        <v>0.15668111199999998</v>
      </c>
    </row>
    <row r="1318" spans="1:13">
      <c r="A1318" s="2" t="s">
        <v>128</v>
      </c>
      <c r="B1318" s="2">
        <v>1710</v>
      </c>
      <c r="C1318" s="50">
        <v>3</v>
      </c>
      <c r="D1318" s="53" t="s">
        <v>109</v>
      </c>
      <c r="E1318" s="53" t="s">
        <v>110</v>
      </c>
      <c r="F1318" s="132">
        <v>110000411108</v>
      </c>
      <c r="G1318" s="133" t="s">
        <v>225</v>
      </c>
      <c r="H1318" s="133">
        <v>45932</v>
      </c>
      <c r="I1318" s="49">
        <v>24</v>
      </c>
      <c r="J1318" s="49">
        <v>2.1589999999999998</v>
      </c>
      <c r="K1318" s="49">
        <v>18581.400000000001</v>
      </c>
      <c r="L1318" s="49">
        <v>4.7889999999999997</v>
      </c>
      <c r="M1318" s="49">
        <v>0.15887864899999998</v>
      </c>
    </row>
    <row r="1319" spans="1:13">
      <c r="A1319" s="2" t="s">
        <v>128</v>
      </c>
      <c r="B1319" s="2">
        <v>1710</v>
      </c>
      <c r="C1319" s="50">
        <v>3</v>
      </c>
      <c r="D1319" s="53" t="s">
        <v>109</v>
      </c>
      <c r="E1319" s="53" t="s">
        <v>110</v>
      </c>
      <c r="F1319" s="132">
        <v>110000411108</v>
      </c>
      <c r="G1319" s="133" t="s">
        <v>225</v>
      </c>
      <c r="H1319" s="133">
        <v>45933</v>
      </c>
      <c r="I1319" s="49">
        <v>24</v>
      </c>
      <c r="J1319" s="49">
        <v>1.573</v>
      </c>
      <c r="K1319" s="49">
        <v>18960.3</v>
      </c>
      <c r="L1319" s="49">
        <v>4.3630000000000004</v>
      </c>
      <c r="M1319" s="49">
        <v>0.13991318700000005</v>
      </c>
    </row>
    <row r="1320" spans="1:13">
      <c r="A1320" s="2" t="s">
        <v>128</v>
      </c>
      <c r="B1320" s="2">
        <v>1710</v>
      </c>
      <c r="C1320" s="50">
        <v>3</v>
      </c>
      <c r="D1320" s="53" t="s">
        <v>109</v>
      </c>
      <c r="E1320" s="53" t="s">
        <v>110</v>
      </c>
      <c r="F1320" s="132">
        <v>110000411108</v>
      </c>
      <c r="G1320" s="133" t="s">
        <v>225</v>
      </c>
      <c r="H1320" s="133">
        <v>45934</v>
      </c>
      <c r="I1320" s="49">
        <v>24</v>
      </c>
      <c r="J1320" s="49">
        <v>2.1160000000000001</v>
      </c>
      <c r="K1320" s="49">
        <v>17512.599999999999</v>
      </c>
      <c r="L1320" s="49">
        <v>3.2130000000000001</v>
      </c>
      <c r="M1320" s="49">
        <v>7.1335603999999997E-2</v>
      </c>
    </row>
    <row r="1321" spans="1:13">
      <c r="A1321" s="2" t="s">
        <v>128</v>
      </c>
      <c r="B1321" s="2">
        <v>1710</v>
      </c>
      <c r="C1321" s="50">
        <v>3</v>
      </c>
      <c r="D1321" s="53" t="s">
        <v>109</v>
      </c>
      <c r="E1321" s="53" t="s">
        <v>110</v>
      </c>
      <c r="F1321" s="132">
        <v>110000411108</v>
      </c>
      <c r="G1321" s="133" t="s">
        <v>225</v>
      </c>
      <c r="H1321" s="133">
        <v>45935</v>
      </c>
      <c r="I1321" s="49">
        <v>24</v>
      </c>
      <c r="J1321" s="49">
        <v>2.52</v>
      </c>
      <c r="K1321" s="49">
        <v>17447.3</v>
      </c>
      <c r="L1321" s="49">
        <v>3.391</v>
      </c>
      <c r="M1321" s="49">
        <v>0.13036735499999999</v>
      </c>
    </row>
    <row r="1322" spans="1:13">
      <c r="A1322" s="2" t="s">
        <v>128</v>
      </c>
      <c r="B1322" s="2">
        <v>1710</v>
      </c>
      <c r="C1322" s="50">
        <v>3</v>
      </c>
      <c r="D1322" s="53" t="s">
        <v>109</v>
      </c>
      <c r="E1322" s="53" t="s">
        <v>110</v>
      </c>
      <c r="F1322" s="132">
        <v>110000411108</v>
      </c>
      <c r="G1322" s="133" t="s">
        <v>225</v>
      </c>
      <c r="H1322" s="133">
        <v>45936</v>
      </c>
      <c r="I1322" s="49">
        <v>24</v>
      </c>
      <c r="J1322" s="49">
        <v>2.11</v>
      </c>
      <c r="K1322" s="49">
        <v>19497.3</v>
      </c>
      <c r="L1322" s="49">
        <v>5.2110000000000003</v>
      </c>
      <c r="M1322" s="49">
        <v>0.17416021000000001</v>
      </c>
    </row>
    <row r="1323" spans="1:13">
      <c r="A1323" s="2" t="s">
        <v>128</v>
      </c>
      <c r="B1323" s="2">
        <v>1710</v>
      </c>
      <c r="C1323" s="50">
        <v>3</v>
      </c>
      <c r="D1323" s="53" t="s">
        <v>109</v>
      </c>
      <c r="E1323" s="53" t="s">
        <v>110</v>
      </c>
      <c r="F1323" s="132">
        <v>110000411108</v>
      </c>
      <c r="G1323" s="133" t="s">
        <v>225</v>
      </c>
      <c r="H1323" s="133">
        <v>45937</v>
      </c>
      <c r="I1323" s="49">
        <v>24</v>
      </c>
      <c r="J1323" s="49">
        <v>2.6440000000000001</v>
      </c>
      <c r="K1323" s="49">
        <v>18619.400000000001</v>
      </c>
      <c r="L1323" s="49">
        <v>3.9910000000000001</v>
      </c>
      <c r="M1323" s="49">
        <v>0.15923121899999998</v>
      </c>
    </row>
    <row r="1324" spans="1:13">
      <c r="A1324" s="2" t="s">
        <v>128</v>
      </c>
      <c r="B1324" s="2">
        <v>1710</v>
      </c>
      <c r="C1324" s="50">
        <v>3</v>
      </c>
      <c r="D1324" s="53" t="s">
        <v>109</v>
      </c>
      <c r="E1324" s="53" t="s">
        <v>110</v>
      </c>
      <c r="F1324" s="132">
        <v>110000411108</v>
      </c>
      <c r="G1324" s="133" t="s">
        <v>225</v>
      </c>
      <c r="H1324" s="133">
        <v>45938</v>
      </c>
      <c r="I1324" s="49">
        <v>24</v>
      </c>
      <c r="J1324" s="49">
        <v>4.6210000000000004</v>
      </c>
      <c r="K1324" s="49">
        <v>17785</v>
      </c>
      <c r="L1324" s="49">
        <v>4.0119999999999996</v>
      </c>
      <c r="M1324" s="49">
        <v>0.15340483400000002</v>
      </c>
    </row>
    <row r="1325" spans="1:13">
      <c r="A1325" s="2" t="s">
        <v>128</v>
      </c>
      <c r="B1325" s="2">
        <v>1710</v>
      </c>
      <c r="C1325" s="50">
        <v>3</v>
      </c>
      <c r="D1325" s="53" t="s">
        <v>109</v>
      </c>
      <c r="E1325" s="53" t="s">
        <v>110</v>
      </c>
      <c r="F1325" s="132">
        <v>110000411108</v>
      </c>
      <c r="G1325" s="133" t="s">
        <v>225</v>
      </c>
      <c r="H1325" s="133">
        <v>45939</v>
      </c>
      <c r="I1325" s="49">
        <v>24</v>
      </c>
      <c r="J1325" s="49">
        <v>2.2429999999999999</v>
      </c>
      <c r="K1325" s="49">
        <v>17186.099999999999</v>
      </c>
      <c r="L1325" s="49">
        <v>3.2210000000000001</v>
      </c>
      <c r="M1325" s="49">
        <v>0.14636471400000001</v>
      </c>
    </row>
    <row r="1326" spans="1:13">
      <c r="A1326" s="2" t="s">
        <v>128</v>
      </c>
      <c r="B1326" s="2">
        <v>1710</v>
      </c>
      <c r="C1326" s="50">
        <v>3</v>
      </c>
      <c r="D1326" s="53" t="s">
        <v>109</v>
      </c>
      <c r="E1326" s="53" t="s">
        <v>110</v>
      </c>
      <c r="F1326" s="132">
        <v>110000411108</v>
      </c>
      <c r="G1326" s="133" t="s">
        <v>225</v>
      </c>
      <c r="H1326" s="133">
        <v>45940</v>
      </c>
      <c r="I1326" s="49">
        <v>24</v>
      </c>
      <c r="J1326" s="49">
        <v>2.4449999999999998</v>
      </c>
      <c r="K1326" s="49">
        <v>17116.3</v>
      </c>
      <c r="L1326" s="49">
        <v>3.4319999999999999</v>
      </c>
      <c r="M1326" s="49">
        <v>0.14755367599999997</v>
      </c>
    </row>
    <row r="1327" spans="1:13">
      <c r="A1327" s="2" t="s">
        <v>128</v>
      </c>
      <c r="B1327" s="2">
        <v>1710</v>
      </c>
      <c r="C1327" s="50">
        <v>3</v>
      </c>
      <c r="D1327" s="53" t="s">
        <v>109</v>
      </c>
      <c r="E1327" s="53" t="s">
        <v>110</v>
      </c>
      <c r="F1327" s="132">
        <v>110000411108</v>
      </c>
      <c r="G1327" s="133" t="s">
        <v>225</v>
      </c>
      <c r="H1327" s="133">
        <v>45941</v>
      </c>
      <c r="I1327" s="49">
        <v>24</v>
      </c>
      <c r="J1327" s="49">
        <v>1.9159999999999999</v>
      </c>
      <c r="K1327" s="49">
        <v>17200.5</v>
      </c>
      <c r="L1327" s="49">
        <v>3.8050000000000002</v>
      </c>
      <c r="M1327" s="49">
        <v>0.14840555200000002</v>
      </c>
    </row>
    <row r="1328" spans="1:13">
      <c r="A1328" s="2" t="s">
        <v>128</v>
      </c>
      <c r="B1328" s="2">
        <v>1710</v>
      </c>
      <c r="C1328" s="50">
        <v>3</v>
      </c>
      <c r="D1328" s="53" t="s">
        <v>109</v>
      </c>
      <c r="E1328" s="53" t="s">
        <v>110</v>
      </c>
      <c r="F1328" s="132">
        <v>110000411108</v>
      </c>
      <c r="G1328" s="133" t="s">
        <v>225</v>
      </c>
      <c r="H1328" s="133">
        <v>45942</v>
      </c>
      <c r="I1328" s="49">
        <v>24</v>
      </c>
      <c r="J1328" s="49">
        <v>2.4830000000000001</v>
      </c>
      <c r="K1328" s="49">
        <v>17027.5</v>
      </c>
      <c r="L1328" s="49">
        <v>2.891</v>
      </c>
      <c r="M1328" s="49">
        <v>0.14673992899999999</v>
      </c>
    </row>
    <row r="1329" spans="1:13">
      <c r="A1329" s="2" t="s">
        <v>128</v>
      </c>
      <c r="B1329" s="2">
        <v>1710</v>
      </c>
      <c r="C1329" s="50">
        <v>3</v>
      </c>
      <c r="D1329" s="53" t="s">
        <v>109</v>
      </c>
      <c r="E1329" s="53" t="s">
        <v>110</v>
      </c>
      <c r="F1329" s="132">
        <v>110000411108</v>
      </c>
      <c r="G1329" s="133" t="s">
        <v>225</v>
      </c>
      <c r="H1329" s="133">
        <v>45943</v>
      </c>
      <c r="I1329" s="49">
        <v>24</v>
      </c>
      <c r="J1329" s="49">
        <v>2.2330000000000001</v>
      </c>
      <c r="K1329" s="49">
        <v>17218.099999999999</v>
      </c>
      <c r="L1329" s="49">
        <v>2.6040000000000001</v>
      </c>
      <c r="M1329" s="49">
        <v>0.14862365499999999</v>
      </c>
    </row>
    <row r="1330" spans="1:13">
      <c r="A1330" s="2" t="s">
        <v>128</v>
      </c>
      <c r="B1330" s="2">
        <v>1710</v>
      </c>
      <c r="C1330" s="50">
        <v>3</v>
      </c>
      <c r="D1330" s="53" t="s">
        <v>109</v>
      </c>
      <c r="E1330" s="53" t="s">
        <v>110</v>
      </c>
      <c r="F1330" s="132">
        <v>110000411108</v>
      </c>
      <c r="G1330" s="133" t="s">
        <v>225</v>
      </c>
      <c r="H1330" s="133">
        <v>45944</v>
      </c>
      <c r="I1330" s="49">
        <v>24</v>
      </c>
      <c r="J1330" s="49">
        <v>2.3879999999999999</v>
      </c>
      <c r="K1330" s="49">
        <v>17294.3</v>
      </c>
      <c r="L1330" s="49">
        <v>2.976</v>
      </c>
      <c r="M1330" s="49">
        <v>0.11685173899999998</v>
      </c>
    </row>
    <row r="1331" spans="1:13">
      <c r="A1331" s="2" t="s">
        <v>128</v>
      </c>
      <c r="B1331" s="2">
        <v>1710</v>
      </c>
      <c r="C1331" s="50">
        <v>3</v>
      </c>
      <c r="D1331" s="53" t="s">
        <v>109</v>
      </c>
      <c r="E1331" s="53" t="s">
        <v>110</v>
      </c>
      <c r="F1331" s="132">
        <v>110000411108</v>
      </c>
      <c r="G1331" s="133" t="s">
        <v>225</v>
      </c>
      <c r="H1331" s="133">
        <v>45945</v>
      </c>
      <c r="I1331" s="49">
        <v>24</v>
      </c>
      <c r="J1331" s="49">
        <v>2.27</v>
      </c>
      <c r="K1331" s="49">
        <v>16849.099999999999</v>
      </c>
      <c r="L1331" s="49">
        <v>1.802</v>
      </c>
      <c r="M1331" s="49">
        <v>0.14546308499999999</v>
      </c>
    </row>
    <row r="1332" spans="1:13">
      <c r="A1332" s="2" t="s">
        <v>128</v>
      </c>
      <c r="B1332" s="2">
        <v>1710</v>
      </c>
      <c r="C1332" s="50">
        <v>3</v>
      </c>
      <c r="D1332" s="53" t="s">
        <v>109</v>
      </c>
      <c r="E1332" s="53" t="s">
        <v>110</v>
      </c>
      <c r="F1332" s="132">
        <v>110000411108</v>
      </c>
      <c r="G1332" s="133" t="s">
        <v>225</v>
      </c>
      <c r="H1332" s="133">
        <v>45946</v>
      </c>
      <c r="I1332" s="49">
        <v>24</v>
      </c>
      <c r="J1332" s="49">
        <v>2.7719999999999998</v>
      </c>
      <c r="K1332" s="49">
        <v>16648.900000000001</v>
      </c>
      <c r="L1332" s="49">
        <v>1.7649999999999999</v>
      </c>
      <c r="M1332" s="49">
        <v>0.14237391099999999</v>
      </c>
    </row>
    <row r="1333" spans="1:13">
      <c r="A1333" s="2" t="s">
        <v>128</v>
      </c>
      <c r="B1333" s="2">
        <v>1710</v>
      </c>
      <c r="C1333" s="50">
        <v>3</v>
      </c>
      <c r="D1333" s="53" t="s">
        <v>109</v>
      </c>
      <c r="E1333" s="53" t="s">
        <v>110</v>
      </c>
      <c r="F1333" s="132">
        <v>110000411108</v>
      </c>
      <c r="G1333" s="133" t="s">
        <v>225</v>
      </c>
      <c r="H1333" s="133">
        <v>45947</v>
      </c>
      <c r="I1333" s="49">
        <v>24</v>
      </c>
      <c r="J1333" s="49">
        <v>2.2970000000000002</v>
      </c>
      <c r="K1333" s="49">
        <v>16692.2</v>
      </c>
      <c r="L1333" s="49">
        <v>1.395</v>
      </c>
      <c r="M1333" s="49">
        <v>0.14779592</v>
      </c>
    </row>
    <row r="1334" spans="1:13">
      <c r="A1334" s="2" t="s">
        <v>128</v>
      </c>
      <c r="B1334" s="2">
        <v>1710</v>
      </c>
      <c r="C1334" s="50">
        <v>3</v>
      </c>
      <c r="D1334" s="53" t="s">
        <v>109</v>
      </c>
      <c r="E1334" s="53" t="s">
        <v>110</v>
      </c>
      <c r="F1334" s="132">
        <v>110000411108</v>
      </c>
      <c r="G1334" s="133" t="s">
        <v>225</v>
      </c>
      <c r="H1334" s="133">
        <v>45948</v>
      </c>
      <c r="I1334" s="49">
        <v>24</v>
      </c>
      <c r="J1334" s="49">
        <v>2.516</v>
      </c>
      <c r="K1334" s="49">
        <v>16778.2</v>
      </c>
      <c r="L1334" s="49">
        <v>2.0270000000000001</v>
      </c>
      <c r="M1334" s="49">
        <v>0.12574637499999999</v>
      </c>
    </row>
    <row r="1335" spans="1:13">
      <c r="A1335" s="2" t="s">
        <v>128</v>
      </c>
      <c r="B1335" s="2">
        <v>1710</v>
      </c>
      <c r="C1335" s="50">
        <v>3</v>
      </c>
      <c r="D1335" s="53" t="s">
        <v>109</v>
      </c>
      <c r="E1335" s="53" t="s">
        <v>110</v>
      </c>
      <c r="F1335" s="132">
        <v>110000411108</v>
      </c>
      <c r="G1335" s="133" t="s">
        <v>225</v>
      </c>
      <c r="H1335" s="133">
        <v>45949</v>
      </c>
      <c r="I1335" s="49">
        <v>24</v>
      </c>
      <c r="J1335" s="49">
        <v>2.8959999999999999</v>
      </c>
      <c r="K1335" s="49">
        <v>16827.3</v>
      </c>
      <c r="L1335" s="49">
        <v>1.9990000000000001</v>
      </c>
      <c r="M1335" s="49">
        <v>0.14664421900000002</v>
      </c>
    </row>
    <row r="1336" spans="1:13">
      <c r="A1336" s="2" t="s">
        <v>128</v>
      </c>
      <c r="B1336" s="2">
        <v>1710</v>
      </c>
      <c r="C1336" s="50">
        <v>3</v>
      </c>
      <c r="D1336" s="53" t="s">
        <v>109</v>
      </c>
      <c r="E1336" s="53" t="s">
        <v>110</v>
      </c>
      <c r="F1336" s="132">
        <v>110000411108</v>
      </c>
      <c r="G1336" s="133" t="s">
        <v>225</v>
      </c>
      <c r="H1336" s="133">
        <v>45950</v>
      </c>
      <c r="I1336" s="49">
        <v>24</v>
      </c>
      <c r="J1336" s="49">
        <v>2.7629999999999999</v>
      </c>
      <c r="K1336" s="49">
        <v>17150.8</v>
      </c>
      <c r="L1336" s="49">
        <v>2.1850000000000001</v>
      </c>
      <c r="M1336" s="49">
        <v>0.14774546999999999</v>
      </c>
    </row>
    <row r="1337" spans="1:13">
      <c r="A1337" s="2" t="s">
        <v>128</v>
      </c>
      <c r="B1337" s="2">
        <v>1710</v>
      </c>
      <c r="C1337" s="50">
        <v>3</v>
      </c>
      <c r="D1337" s="53" t="s">
        <v>109</v>
      </c>
      <c r="E1337" s="53" t="s">
        <v>110</v>
      </c>
      <c r="F1337" s="132">
        <v>110000411108</v>
      </c>
      <c r="G1337" s="133" t="s">
        <v>225</v>
      </c>
      <c r="H1337" s="133">
        <v>45951</v>
      </c>
      <c r="I1337" s="49">
        <v>24</v>
      </c>
      <c r="J1337" s="49">
        <v>2.8660000000000001</v>
      </c>
      <c r="K1337" s="49">
        <v>16605.099999999999</v>
      </c>
      <c r="L1337" s="49">
        <v>19.161000000000001</v>
      </c>
      <c r="M1337" s="49">
        <v>0.15642216200000006</v>
      </c>
    </row>
    <row r="1338" spans="1:13">
      <c r="A1338" s="2" t="s">
        <v>128</v>
      </c>
      <c r="B1338" s="2">
        <v>1710</v>
      </c>
      <c r="C1338" s="50">
        <v>3</v>
      </c>
      <c r="D1338" s="53" t="s">
        <v>109</v>
      </c>
      <c r="E1338" s="53" t="s">
        <v>110</v>
      </c>
      <c r="F1338" s="132">
        <v>110000411108</v>
      </c>
      <c r="G1338" s="133" t="s">
        <v>225</v>
      </c>
      <c r="H1338" s="133">
        <v>45952</v>
      </c>
      <c r="I1338" s="49">
        <v>24</v>
      </c>
      <c r="J1338" s="49">
        <v>3.552</v>
      </c>
      <c r="K1338" s="49">
        <v>16662</v>
      </c>
      <c r="L1338" s="49">
        <v>3.92</v>
      </c>
      <c r="M1338" s="49">
        <v>0.141152469</v>
      </c>
    </row>
    <row r="1339" spans="1:13">
      <c r="A1339" s="2" t="s">
        <v>128</v>
      </c>
      <c r="B1339" s="2">
        <v>1710</v>
      </c>
      <c r="C1339" s="50">
        <v>3</v>
      </c>
      <c r="D1339" s="53" t="s">
        <v>109</v>
      </c>
      <c r="E1339" s="53" t="s">
        <v>110</v>
      </c>
      <c r="F1339" s="132">
        <v>110000411108</v>
      </c>
      <c r="G1339" s="133" t="s">
        <v>225</v>
      </c>
      <c r="H1339" s="133">
        <v>45953</v>
      </c>
      <c r="I1339" s="49">
        <v>24</v>
      </c>
      <c r="J1339" s="49">
        <v>2.4319999999999999</v>
      </c>
      <c r="K1339" s="49">
        <v>17006.900000000001</v>
      </c>
      <c r="L1339" s="49">
        <v>3.218</v>
      </c>
      <c r="M1339" s="49">
        <v>0.14938390800000001</v>
      </c>
    </row>
    <row r="1340" spans="1:13">
      <c r="A1340" s="2" t="s">
        <v>128</v>
      </c>
      <c r="B1340" s="2">
        <v>1710</v>
      </c>
      <c r="C1340" s="50">
        <v>3</v>
      </c>
      <c r="D1340" s="53" t="s">
        <v>109</v>
      </c>
      <c r="E1340" s="53" t="s">
        <v>110</v>
      </c>
      <c r="F1340" s="132">
        <v>110000411108</v>
      </c>
      <c r="G1340" s="133" t="s">
        <v>225</v>
      </c>
      <c r="H1340" s="133">
        <v>45954</v>
      </c>
      <c r="I1340" s="49">
        <v>24</v>
      </c>
      <c r="J1340" s="49">
        <v>2.81</v>
      </c>
      <c r="K1340" s="49">
        <v>16997.400000000001</v>
      </c>
      <c r="L1340" s="49">
        <v>3.5369999999999999</v>
      </c>
      <c r="M1340" s="49">
        <v>0.13725901299999999</v>
      </c>
    </row>
    <row r="1341" spans="1:13">
      <c r="A1341" s="2" t="s">
        <v>128</v>
      </c>
      <c r="B1341" s="2">
        <v>1710</v>
      </c>
      <c r="C1341" s="50">
        <v>3</v>
      </c>
      <c r="D1341" s="53" t="s">
        <v>109</v>
      </c>
      <c r="E1341" s="53" t="s">
        <v>110</v>
      </c>
      <c r="F1341" s="132">
        <v>110000411108</v>
      </c>
      <c r="G1341" s="133" t="s">
        <v>225</v>
      </c>
      <c r="H1341" s="133">
        <v>45955</v>
      </c>
      <c r="I1341" s="49">
        <v>24</v>
      </c>
      <c r="J1341" s="49">
        <v>1.998</v>
      </c>
      <c r="K1341" s="49">
        <v>17098.5</v>
      </c>
      <c r="L1341" s="49">
        <v>3.1920000000000002</v>
      </c>
      <c r="M1341" s="49">
        <v>0.14792103299999998</v>
      </c>
    </row>
    <row r="1342" spans="1:13">
      <c r="A1342" s="2" t="s">
        <v>128</v>
      </c>
      <c r="B1342" s="2">
        <v>1710</v>
      </c>
      <c r="C1342" s="50">
        <v>3</v>
      </c>
      <c r="D1342" s="53" t="s">
        <v>109</v>
      </c>
      <c r="E1342" s="53" t="s">
        <v>110</v>
      </c>
      <c r="F1342" s="132">
        <v>110000411108</v>
      </c>
      <c r="G1342" s="133" t="s">
        <v>225</v>
      </c>
      <c r="H1342" s="133">
        <v>45956</v>
      </c>
      <c r="I1342" s="49">
        <v>24</v>
      </c>
      <c r="J1342" s="49">
        <v>2.331</v>
      </c>
      <c r="K1342" s="49">
        <v>17333.8</v>
      </c>
      <c r="L1342" s="49">
        <v>4.157</v>
      </c>
      <c r="M1342" s="49">
        <v>0.14938109800000002</v>
      </c>
    </row>
    <row r="1343" spans="1:13">
      <c r="A1343" s="2" t="s">
        <v>128</v>
      </c>
      <c r="B1343" s="2">
        <v>1710</v>
      </c>
      <c r="C1343" s="50">
        <v>3</v>
      </c>
      <c r="D1343" s="53" t="s">
        <v>109</v>
      </c>
      <c r="E1343" s="53" t="s">
        <v>110</v>
      </c>
      <c r="F1343" s="132">
        <v>110000411108</v>
      </c>
      <c r="G1343" s="133" t="s">
        <v>225</v>
      </c>
      <c r="H1343" s="133">
        <v>45957</v>
      </c>
      <c r="I1343" s="49">
        <v>24</v>
      </c>
      <c r="J1343" s="49">
        <v>2.198</v>
      </c>
      <c r="K1343" s="49">
        <v>17007.5</v>
      </c>
      <c r="L1343" s="49">
        <v>3.4889999999999999</v>
      </c>
      <c r="M1343" s="49">
        <v>0.147631448</v>
      </c>
    </row>
    <row r="1344" spans="1:13">
      <c r="A1344" s="2" t="s">
        <v>128</v>
      </c>
      <c r="B1344" s="2">
        <v>1710</v>
      </c>
      <c r="C1344" s="50">
        <v>3</v>
      </c>
      <c r="D1344" s="53" t="s">
        <v>109</v>
      </c>
      <c r="E1344" s="53" t="s">
        <v>110</v>
      </c>
      <c r="F1344" s="132">
        <v>110000411108</v>
      </c>
      <c r="G1344" s="133" t="s">
        <v>225</v>
      </c>
      <c r="H1344" s="133">
        <v>45958</v>
      </c>
      <c r="I1344" s="49">
        <v>24</v>
      </c>
      <c r="J1344" s="49">
        <v>2.4609999999999999</v>
      </c>
      <c r="K1344" s="49">
        <v>16822.599999999999</v>
      </c>
      <c r="L1344" s="49">
        <v>3.0670000000000002</v>
      </c>
      <c r="M1344" s="49">
        <v>0.14495593799999998</v>
      </c>
    </row>
    <row r="1345" spans="1:13">
      <c r="A1345" s="2" t="s">
        <v>128</v>
      </c>
      <c r="B1345" s="2">
        <v>1710</v>
      </c>
      <c r="C1345" s="50">
        <v>3</v>
      </c>
      <c r="D1345" s="53" t="s">
        <v>109</v>
      </c>
      <c r="E1345" s="53" t="s">
        <v>110</v>
      </c>
      <c r="F1345" s="132">
        <v>110000411108</v>
      </c>
      <c r="G1345" s="133" t="s">
        <v>225</v>
      </c>
      <c r="H1345" s="133">
        <v>45959</v>
      </c>
      <c r="I1345" s="49">
        <v>24</v>
      </c>
      <c r="J1345" s="49">
        <v>2.198</v>
      </c>
      <c r="K1345" s="49">
        <v>16730.5</v>
      </c>
      <c r="L1345" s="49">
        <v>3.6970000000000001</v>
      </c>
      <c r="M1345" s="49">
        <v>0.14286797299999995</v>
      </c>
    </row>
    <row r="1346" spans="1:13">
      <c r="A1346" s="2" t="s">
        <v>128</v>
      </c>
      <c r="B1346" s="2">
        <v>1710</v>
      </c>
      <c r="C1346" s="50">
        <v>3</v>
      </c>
      <c r="D1346" s="53" t="s">
        <v>109</v>
      </c>
      <c r="E1346" s="53" t="s">
        <v>110</v>
      </c>
      <c r="F1346" s="132">
        <v>110000411108</v>
      </c>
      <c r="G1346" s="133" t="s">
        <v>225</v>
      </c>
      <c r="H1346" s="133">
        <v>45960</v>
      </c>
      <c r="I1346" s="49">
        <v>24</v>
      </c>
      <c r="J1346" s="49">
        <v>10.231</v>
      </c>
      <c r="K1346" s="49">
        <v>16125.8</v>
      </c>
      <c r="L1346" s="49">
        <v>2.835</v>
      </c>
      <c r="M1346" s="49">
        <v>0.13648660399999998</v>
      </c>
    </row>
    <row r="1347" spans="1:13">
      <c r="A1347" s="2" t="s">
        <v>128</v>
      </c>
      <c r="B1347" s="2">
        <v>1710</v>
      </c>
      <c r="C1347" s="50">
        <v>3</v>
      </c>
      <c r="D1347" s="53" t="s">
        <v>109</v>
      </c>
      <c r="E1347" s="53" t="s">
        <v>110</v>
      </c>
      <c r="F1347" s="132">
        <v>110000411108</v>
      </c>
      <c r="G1347" s="133" t="s">
        <v>225</v>
      </c>
      <c r="H1347" s="133">
        <v>45961</v>
      </c>
      <c r="I1347" s="49">
        <v>24</v>
      </c>
      <c r="J1347" s="49">
        <v>6.1360000000000001</v>
      </c>
      <c r="K1347" s="49">
        <v>16205.4</v>
      </c>
      <c r="L1347" s="49">
        <v>2.71</v>
      </c>
      <c r="M1347" s="49">
        <v>0.13702302699999996</v>
      </c>
    </row>
    <row r="1348" spans="1:13">
      <c r="A1348" s="2" t="s">
        <v>128</v>
      </c>
      <c r="B1348" s="2">
        <v>1710</v>
      </c>
      <c r="C1348" s="50">
        <v>3</v>
      </c>
      <c r="D1348" s="53" t="s">
        <v>109</v>
      </c>
      <c r="E1348" s="53" t="s">
        <v>110</v>
      </c>
      <c r="F1348" s="132">
        <v>110000411108</v>
      </c>
      <c r="G1348" s="133" t="s">
        <v>225</v>
      </c>
      <c r="H1348" s="133">
        <v>45962</v>
      </c>
      <c r="I1348" s="49">
        <v>24</v>
      </c>
      <c r="J1348" s="49">
        <v>2.3490000000000002</v>
      </c>
      <c r="K1348" s="49">
        <v>16308.3</v>
      </c>
      <c r="L1348" s="49">
        <v>3.351</v>
      </c>
      <c r="M1348" s="49">
        <v>0.13133620100000001</v>
      </c>
    </row>
    <row r="1349" spans="1:13">
      <c r="A1349" s="2" t="s">
        <v>128</v>
      </c>
      <c r="B1349" s="2">
        <v>1710</v>
      </c>
      <c r="C1349" s="50">
        <v>3</v>
      </c>
      <c r="D1349" s="53" t="s">
        <v>109</v>
      </c>
      <c r="E1349" s="53" t="s">
        <v>110</v>
      </c>
      <c r="F1349" s="132">
        <v>110000411108</v>
      </c>
      <c r="G1349" s="133" t="s">
        <v>225</v>
      </c>
      <c r="H1349" s="133">
        <v>45963</v>
      </c>
      <c r="I1349" s="49">
        <v>24</v>
      </c>
      <c r="J1349" s="49">
        <v>2.4910000000000001</v>
      </c>
      <c r="K1349" s="49">
        <v>16655.400000000001</v>
      </c>
      <c r="L1349" s="49">
        <v>2.9470000000000001</v>
      </c>
      <c r="M1349" s="49">
        <v>0.14385724800000002</v>
      </c>
    </row>
    <row r="1350" spans="1:13">
      <c r="A1350" s="2" t="s">
        <v>128</v>
      </c>
      <c r="B1350" s="2">
        <v>1710</v>
      </c>
      <c r="C1350" s="50">
        <v>3</v>
      </c>
      <c r="D1350" s="53" t="s">
        <v>109</v>
      </c>
      <c r="E1350" s="53" t="s">
        <v>110</v>
      </c>
      <c r="F1350" s="132">
        <v>110000411108</v>
      </c>
      <c r="G1350" s="133" t="s">
        <v>225</v>
      </c>
      <c r="H1350" s="133">
        <v>45964</v>
      </c>
      <c r="I1350" s="49">
        <v>24</v>
      </c>
      <c r="J1350" s="49">
        <v>2.5390000000000001</v>
      </c>
      <c r="K1350" s="49">
        <v>16772.400000000001</v>
      </c>
      <c r="L1350" s="49">
        <v>3.6070000000000002</v>
      </c>
      <c r="M1350" s="49">
        <v>0.14435355000000002</v>
      </c>
    </row>
    <row r="1351" spans="1:13">
      <c r="A1351" s="2" t="s">
        <v>128</v>
      </c>
      <c r="B1351" s="2">
        <v>1710</v>
      </c>
      <c r="C1351" s="50">
        <v>3</v>
      </c>
      <c r="D1351" s="53" t="s">
        <v>109</v>
      </c>
      <c r="E1351" s="53" t="s">
        <v>110</v>
      </c>
      <c r="F1351" s="132">
        <v>110000411108</v>
      </c>
      <c r="G1351" s="133" t="s">
        <v>225</v>
      </c>
      <c r="H1351" s="133">
        <v>45965</v>
      </c>
      <c r="I1351" s="49">
        <v>24</v>
      </c>
      <c r="J1351" s="49">
        <v>2.2970000000000002</v>
      </c>
      <c r="K1351" s="49">
        <v>17154.599999999999</v>
      </c>
      <c r="L1351" s="49">
        <v>3.681</v>
      </c>
      <c r="M1351" s="49">
        <v>0.147418721</v>
      </c>
    </row>
    <row r="1352" spans="1:13">
      <c r="A1352" s="2" t="s">
        <v>128</v>
      </c>
      <c r="B1352" s="2">
        <v>1710</v>
      </c>
      <c r="C1352" s="50">
        <v>3</v>
      </c>
      <c r="D1352" s="53" t="s">
        <v>109</v>
      </c>
      <c r="E1352" s="53" t="s">
        <v>110</v>
      </c>
      <c r="F1352" s="132">
        <v>110000411108</v>
      </c>
      <c r="G1352" s="133" t="s">
        <v>225</v>
      </c>
      <c r="H1352" s="133">
        <v>45966</v>
      </c>
      <c r="I1352" s="49">
        <v>24</v>
      </c>
      <c r="J1352" s="49">
        <v>5.9139999999999997</v>
      </c>
      <c r="K1352" s="49">
        <v>15913.4</v>
      </c>
      <c r="L1352" s="49">
        <v>2.4860000000000002</v>
      </c>
      <c r="M1352" s="49">
        <v>0.13892841400000003</v>
      </c>
    </row>
    <row r="1353" spans="1:13">
      <c r="A1353" s="2" t="s">
        <v>128</v>
      </c>
      <c r="B1353" s="2">
        <v>1710</v>
      </c>
      <c r="C1353" s="50">
        <v>3</v>
      </c>
      <c r="D1353" s="53" t="s">
        <v>109</v>
      </c>
      <c r="E1353" s="53" t="s">
        <v>110</v>
      </c>
      <c r="F1353" s="132">
        <v>110000411108</v>
      </c>
      <c r="G1353" s="133" t="s">
        <v>225</v>
      </c>
      <c r="H1353" s="133">
        <v>45967</v>
      </c>
      <c r="I1353" s="49">
        <v>24</v>
      </c>
      <c r="J1353" s="49">
        <v>8.61</v>
      </c>
      <c r="K1353" s="49">
        <v>16330.2</v>
      </c>
      <c r="L1353" s="49">
        <v>2.4940000000000002</v>
      </c>
      <c r="M1353" s="49">
        <v>0.14356485100000005</v>
      </c>
    </row>
    <row r="1354" spans="1:13">
      <c r="A1354" s="2" t="s">
        <v>128</v>
      </c>
      <c r="B1354" s="2">
        <v>1710</v>
      </c>
      <c r="C1354" s="50">
        <v>3</v>
      </c>
      <c r="D1354" s="53" t="s">
        <v>109</v>
      </c>
      <c r="E1354" s="53" t="s">
        <v>110</v>
      </c>
      <c r="F1354" s="132">
        <v>110000411108</v>
      </c>
      <c r="G1354" s="133" t="s">
        <v>225</v>
      </c>
      <c r="H1354" s="133">
        <v>45968</v>
      </c>
      <c r="I1354" s="49">
        <v>24</v>
      </c>
      <c r="J1354" s="49">
        <v>1.266</v>
      </c>
      <c r="K1354" s="49">
        <v>16822.5</v>
      </c>
      <c r="L1354" s="49">
        <v>2.2770000000000001</v>
      </c>
      <c r="M1354" s="49">
        <v>0.132001637</v>
      </c>
    </row>
    <row r="1355" spans="1:13">
      <c r="A1355" s="2" t="s">
        <v>128</v>
      </c>
      <c r="B1355" s="2">
        <v>1710</v>
      </c>
      <c r="C1355" s="50">
        <v>3</v>
      </c>
      <c r="D1355" s="53" t="s">
        <v>109</v>
      </c>
      <c r="E1355" s="53" t="s">
        <v>110</v>
      </c>
      <c r="F1355" s="132">
        <v>110000411108</v>
      </c>
      <c r="G1355" s="133" t="s">
        <v>225</v>
      </c>
      <c r="H1355" s="133">
        <v>45969</v>
      </c>
      <c r="I1355" s="49">
        <v>24</v>
      </c>
      <c r="J1355" s="49">
        <v>2.484</v>
      </c>
      <c r="K1355" s="49">
        <v>16784.400000000001</v>
      </c>
      <c r="L1355" s="49">
        <v>2.2669999999999999</v>
      </c>
      <c r="M1355" s="49">
        <v>0.11558985999999999</v>
      </c>
    </row>
    <row r="1356" spans="1:13">
      <c r="A1356" s="2" t="s">
        <v>128</v>
      </c>
      <c r="B1356" s="2">
        <v>1710</v>
      </c>
      <c r="C1356" s="50">
        <v>3</v>
      </c>
      <c r="D1356" s="53" t="s">
        <v>109</v>
      </c>
      <c r="E1356" s="53" t="s">
        <v>110</v>
      </c>
      <c r="F1356" s="132">
        <v>110000411108</v>
      </c>
      <c r="G1356" s="133" t="s">
        <v>225</v>
      </c>
      <c r="H1356" s="133">
        <v>45970</v>
      </c>
      <c r="I1356" s="49">
        <v>24</v>
      </c>
      <c r="J1356" s="49">
        <v>2.4740000000000002</v>
      </c>
      <c r="K1356" s="49">
        <v>16636.599999999999</v>
      </c>
      <c r="L1356" s="49">
        <v>3.298</v>
      </c>
      <c r="M1356" s="49">
        <v>9.277865099999999E-2</v>
      </c>
    </row>
    <row r="1357" spans="1:13">
      <c r="A1357" s="2" t="s">
        <v>128</v>
      </c>
      <c r="B1357" s="2">
        <v>1710</v>
      </c>
      <c r="C1357" s="50">
        <v>3</v>
      </c>
      <c r="D1357" s="53" t="s">
        <v>109</v>
      </c>
      <c r="E1357" s="53" t="s">
        <v>110</v>
      </c>
      <c r="F1357" s="132">
        <v>110000411108</v>
      </c>
      <c r="G1357" s="133" t="s">
        <v>225</v>
      </c>
      <c r="H1357" s="133">
        <v>45971</v>
      </c>
      <c r="I1357" s="49">
        <v>24</v>
      </c>
      <c r="J1357" s="49">
        <v>2.298</v>
      </c>
      <c r="K1357" s="49">
        <v>16724.5</v>
      </c>
      <c r="L1357" s="49">
        <v>2.681</v>
      </c>
      <c r="M1357" s="49">
        <v>9.1089954000000015E-2</v>
      </c>
    </row>
    <row r="1358" spans="1:13">
      <c r="A1358" s="2" t="s">
        <v>128</v>
      </c>
      <c r="B1358" s="2">
        <v>1710</v>
      </c>
      <c r="C1358" s="50">
        <v>3</v>
      </c>
      <c r="D1358" s="53" t="s">
        <v>109</v>
      </c>
      <c r="E1358" s="53" t="s">
        <v>110</v>
      </c>
      <c r="F1358" s="132">
        <v>110000411108</v>
      </c>
      <c r="G1358" s="133" t="s">
        <v>225</v>
      </c>
      <c r="H1358" s="133">
        <v>45972</v>
      </c>
      <c r="I1358" s="49">
        <v>24</v>
      </c>
      <c r="J1358" s="49">
        <v>2.1779999999999999</v>
      </c>
      <c r="K1358" s="49">
        <v>16596.099999999999</v>
      </c>
      <c r="L1358" s="49">
        <v>3.0289999999999999</v>
      </c>
      <c r="M1358" s="49">
        <v>0.11568445499999999</v>
      </c>
    </row>
    <row r="1359" spans="1:13">
      <c r="A1359" s="2" t="s">
        <v>128</v>
      </c>
      <c r="B1359" s="2">
        <v>1710</v>
      </c>
      <c r="C1359" s="50">
        <v>3</v>
      </c>
      <c r="D1359" s="53" t="s">
        <v>109</v>
      </c>
      <c r="E1359" s="53" t="s">
        <v>110</v>
      </c>
      <c r="F1359" s="132">
        <v>110000411108</v>
      </c>
      <c r="G1359" s="133" t="s">
        <v>225</v>
      </c>
      <c r="H1359" s="133">
        <v>45973</v>
      </c>
      <c r="I1359" s="49">
        <v>24</v>
      </c>
      <c r="J1359" s="49">
        <v>8.8970000000000002</v>
      </c>
      <c r="K1359" s="49">
        <v>16702.5</v>
      </c>
      <c r="L1359" s="49">
        <v>3.3479999999999999</v>
      </c>
      <c r="M1359" s="49">
        <v>0.127954858</v>
      </c>
    </row>
    <row r="1360" spans="1:13">
      <c r="A1360" s="2" t="s">
        <v>128</v>
      </c>
      <c r="B1360" s="2">
        <v>1710</v>
      </c>
      <c r="C1360" s="50">
        <v>3</v>
      </c>
      <c r="D1360" s="53" t="s">
        <v>109</v>
      </c>
      <c r="E1360" s="53" t="s">
        <v>110</v>
      </c>
      <c r="F1360" s="132">
        <v>110000411108</v>
      </c>
      <c r="G1360" s="133" t="s">
        <v>225</v>
      </c>
      <c r="H1360" s="133">
        <v>45974</v>
      </c>
      <c r="I1360" s="49">
        <v>24</v>
      </c>
      <c r="J1360" s="49">
        <v>2.4710000000000001</v>
      </c>
      <c r="K1360" s="49">
        <v>17132.900000000001</v>
      </c>
      <c r="L1360" s="49">
        <v>3.8439999999999999</v>
      </c>
      <c r="M1360" s="49">
        <v>0.13694496899999997</v>
      </c>
    </row>
    <row r="1361" spans="1:13">
      <c r="A1361" s="2" t="s">
        <v>128</v>
      </c>
      <c r="B1361" s="2">
        <v>1710</v>
      </c>
      <c r="C1361" s="50">
        <v>3</v>
      </c>
      <c r="D1361" s="53" t="s">
        <v>109</v>
      </c>
      <c r="E1361" s="53" t="s">
        <v>110</v>
      </c>
      <c r="F1361" s="132">
        <v>110000411108</v>
      </c>
      <c r="G1361" s="133" t="s">
        <v>225</v>
      </c>
      <c r="H1361" s="133">
        <v>45975</v>
      </c>
      <c r="I1361" s="49">
        <v>24</v>
      </c>
      <c r="J1361" s="49">
        <v>2.3079999999999998</v>
      </c>
      <c r="K1361" s="49">
        <v>17025.5</v>
      </c>
      <c r="L1361" s="49">
        <v>4.6159999999999997</v>
      </c>
      <c r="M1361" s="49">
        <v>0.145342426</v>
      </c>
    </row>
    <row r="1362" spans="1:13">
      <c r="A1362" s="2" t="s">
        <v>128</v>
      </c>
      <c r="B1362" s="2">
        <v>1710</v>
      </c>
      <c r="C1362" s="50">
        <v>3</v>
      </c>
      <c r="D1362" s="53" t="s">
        <v>109</v>
      </c>
      <c r="E1362" s="53" t="s">
        <v>110</v>
      </c>
      <c r="F1362" s="132">
        <v>110000411108</v>
      </c>
      <c r="G1362" s="133" t="s">
        <v>225</v>
      </c>
      <c r="H1362" s="133">
        <v>45976</v>
      </c>
      <c r="I1362" s="49">
        <v>24</v>
      </c>
      <c r="J1362" s="49">
        <v>2.3610000000000002</v>
      </c>
      <c r="K1362" s="49">
        <v>17111.400000000001</v>
      </c>
      <c r="L1362" s="49">
        <v>4.008</v>
      </c>
      <c r="M1362" s="49">
        <v>0.14746147200000004</v>
      </c>
    </row>
    <row r="1363" spans="1:13">
      <c r="A1363" s="2" t="s">
        <v>128</v>
      </c>
      <c r="B1363" s="2">
        <v>1710</v>
      </c>
      <c r="C1363" s="50">
        <v>3</v>
      </c>
      <c r="D1363" s="53" t="s">
        <v>109</v>
      </c>
      <c r="E1363" s="53" t="s">
        <v>110</v>
      </c>
      <c r="F1363" s="132">
        <v>110000411108</v>
      </c>
      <c r="G1363" s="133" t="s">
        <v>225</v>
      </c>
      <c r="H1363" s="133">
        <v>45977</v>
      </c>
      <c r="I1363" s="49">
        <v>24</v>
      </c>
      <c r="J1363" s="49">
        <v>2.3780000000000001</v>
      </c>
      <c r="K1363" s="49">
        <v>16735</v>
      </c>
      <c r="L1363" s="49">
        <v>4.1260000000000003</v>
      </c>
      <c r="M1363" s="49">
        <v>0.14382379999999997</v>
      </c>
    </row>
    <row r="1364" spans="1:13">
      <c r="A1364" s="2" t="s">
        <v>128</v>
      </c>
      <c r="B1364" s="2">
        <v>1710</v>
      </c>
      <c r="C1364" s="50">
        <v>3</v>
      </c>
      <c r="D1364" s="53" t="s">
        <v>109</v>
      </c>
      <c r="E1364" s="53" t="s">
        <v>110</v>
      </c>
      <c r="F1364" s="132">
        <v>110000411108</v>
      </c>
      <c r="G1364" s="133" t="s">
        <v>225</v>
      </c>
      <c r="H1364" s="133">
        <v>45978</v>
      </c>
      <c r="I1364" s="49">
        <v>24</v>
      </c>
      <c r="J1364" s="49">
        <v>2.5640000000000001</v>
      </c>
      <c r="K1364" s="49">
        <v>16991.599999999999</v>
      </c>
      <c r="L1364" s="49">
        <v>4.0259999999999998</v>
      </c>
      <c r="M1364" s="49">
        <v>0.13406890999999999</v>
      </c>
    </row>
    <row r="1365" spans="1:13">
      <c r="A1365" s="2" t="s">
        <v>128</v>
      </c>
      <c r="B1365" s="2">
        <v>1710</v>
      </c>
      <c r="C1365" s="50">
        <v>3</v>
      </c>
      <c r="D1365" s="53" t="s">
        <v>109</v>
      </c>
      <c r="E1365" s="53" t="s">
        <v>110</v>
      </c>
      <c r="F1365" s="132">
        <v>110000411108</v>
      </c>
      <c r="G1365" s="133" t="s">
        <v>225</v>
      </c>
      <c r="H1365" s="133">
        <v>45979</v>
      </c>
      <c r="I1365" s="49">
        <v>24</v>
      </c>
      <c r="J1365" s="49">
        <v>2.048</v>
      </c>
      <c r="K1365" s="49">
        <v>16982.7</v>
      </c>
      <c r="L1365" s="49">
        <v>4.282</v>
      </c>
      <c r="M1365" s="49">
        <v>0.144869003</v>
      </c>
    </row>
    <row r="1366" spans="1:13">
      <c r="A1366" s="2" t="s">
        <v>128</v>
      </c>
      <c r="B1366" s="2">
        <v>1710</v>
      </c>
      <c r="C1366" s="50">
        <v>3</v>
      </c>
      <c r="D1366" s="53" t="s">
        <v>109</v>
      </c>
      <c r="E1366" s="53" t="s">
        <v>110</v>
      </c>
      <c r="F1366" s="132">
        <v>110000411108</v>
      </c>
      <c r="G1366" s="133" t="s">
        <v>225</v>
      </c>
      <c r="H1366" s="133">
        <v>45980</v>
      </c>
      <c r="I1366" s="49">
        <v>24</v>
      </c>
      <c r="J1366" s="49">
        <v>2.512</v>
      </c>
      <c r="K1366" s="49">
        <v>17142.5</v>
      </c>
      <c r="L1366" s="49">
        <v>4.069</v>
      </c>
      <c r="M1366" s="49">
        <v>0.149720451</v>
      </c>
    </row>
    <row r="1367" spans="1:13">
      <c r="A1367" s="2" t="s">
        <v>128</v>
      </c>
      <c r="B1367" s="2">
        <v>1710</v>
      </c>
      <c r="C1367" s="50">
        <v>3</v>
      </c>
      <c r="D1367" s="53" t="s">
        <v>109</v>
      </c>
      <c r="E1367" s="53" t="s">
        <v>110</v>
      </c>
      <c r="F1367" s="132">
        <v>110000411108</v>
      </c>
      <c r="G1367" s="133" t="s">
        <v>225</v>
      </c>
      <c r="H1367" s="133">
        <v>45981</v>
      </c>
      <c r="I1367" s="49">
        <v>24</v>
      </c>
      <c r="J1367" s="49">
        <v>2.3119999999999998</v>
      </c>
      <c r="K1367" s="49">
        <v>17095.8</v>
      </c>
      <c r="L1367" s="49">
        <v>3.6669999999999998</v>
      </c>
      <c r="M1367" s="49">
        <v>0.14656753099999997</v>
      </c>
    </row>
    <row r="1368" spans="1:13">
      <c r="A1368" s="2" t="s">
        <v>128</v>
      </c>
      <c r="B1368" s="2">
        <v>1710</v>
      </c>
      <c r="C1368" s="50">
        <v>3</v>
      </c>
      <c r="D1368" s="53" t="s">
        <v>109</v>
      </c>
      <c r="E1368" s="53" t="s">
        <v>110</v>
      </c>
      <c r="F1368" s="132">
        <v>110000411108</v>
      </c>
      <c r="G1368" s="133" t="s">
        <v>225</v>
      </c>
      <c r="H1368" s="133">
        <v>45982</v>
      </c>
      <c r="I1368" s="49">
        <v>24</v>
      </c>
      <c r="J1368" s="49">
        <v>2.387</v>
      </c>
      <c r="K1368" s="49">
        <v>17078.2</v>
      </c>
      <c r="L1368" s="49">
        <v>3.9009999999999998</v>
      </c>
      <c r="M1368" s="49">
        <v>0.14600198999999997</v>
      </c>
    </row>
    <row r="1369" spans="1:13">
      <c r="A1369" s="2" t="s">
        <v>128</v>
      </c>
      <c r="B1369" s="2">
        <v>1710</v>
      </c>
      <c r="C1369" s="50">
        <v>3</v>
      </c>
      <c r="D1369" s="53" t="s">
        <v>109</v>
      </c>
      <c r="E1369" s="53" t="s">
        <v>110</v>
      </c>
      <c r="F1369" s="132">
        <v>110000411108</v>
      </c>
      <c r="G1369" s="133" t="s">
        <v>225</v>
      </c>
      <c r="H1369" s="133">
        <v>45983</v>
      </c>
      <c r="I1369" s="49">
        <v>24</v>
      </c>
      <c r="J1369" s="49">
        <v>2.448</v>
      </c>
      <c r="K1369" s="49">
        <v>16941.400000000001</v>
      </c>
      <c r="L1369" s="49">
        <v>4.327</v>
      </c>
      <c r="M1369" s="49">
        <v>0.14550026300000002</v>
      </c>
    </row>
    <row r="1370" spans="1:13">
      <c r="A1370" s="2" t="s">
        <v>128</v>
      </c>
      <c r="B1370" s="2">
        <v>1710</v>
      </c>
      <c r="C1370" s="50">
        <v>3</v>
      </c>
      <c r="D1370" s="53" t="s">
        <v>109</v>
      </c>
      <c r="E1370" s="53" t="s">
        <v>110</v>
      </c>
      <c r="F1370" s="132">
        <v>110000411108</v>
      </c>
      <c r="G1370" s="133" t="s">
        <v>225</v>
      </c>
      <c r="H1370" s="133">
        <v>45984</v>
      </c>
      <c r="I1370" s="49">
        <v>24</v>
      </c>
      <c r="J1370" s="49">
        <v>2.488</v>
      </c>
      <c r="K1370" s="49">
        <v>17146.400000000001</v>
      </c>
      <c r="L1370" s="49">
        <v>4.0839999999999996</v>
      </c>
      <c r="M1370" s="49">
        <v>0.14694326699999999</v>
      </c>
    </row>
    <row r="1371" spans="1:13">
      <c r="A1371" s="2" t="s">
        <v>128</v>
      </c>
      <c r="B1371" s="2">
        <v>1710</v>
      </c>
      <c r="C1371" s="50">
        <v>3</v>
      </c>
      <c r="D1371" s="53" t="s">
        <v>109</v>
      </c>
      <c r="E1371" s="53" t="s">
        <v>110</v>
      </c>
      <c r="F1371" s="132">
        <v>110000411108</v>
      </c>
      <c r="G1371" s="133" t="s">
        <v>225</v>
      </c>
      <c r="H1371" s="133">
        <v>45985</v>
      </c>
      <c r="I1371" s="49">
        <v>24</v>
      </c>
      <c r="J1371" s="49">
        <v>9.5549999999999997</v>
      </c>
      <c r="K1371" s="49">
        <v>16805.2</v>
      </c>
      <c r="L1371" s="49">
        <v>3.6429999999999998</v>
      </c>
      <c r="M1371" s="49">
        <v>0.14529566300000002</v>
      </c>
    </row>
    <row r="1372" spans="1:13">
      <c r="A1372" s="2" t="s">
        <v>128</v>
      </c>
      <c r="B1372" s="2">
        <v>1710</v>
      </c>
      <c r="C1372" s="50">
        <v>3</v>
      </c>
      <c r="D1372" s="53" t="s">
        <v>109</v>
      </c>
      <c r="E1372" s="53" t="s">
        <v>110</v>
      </c>
      <c r="F1372" s="132">
        <v>110000411108</v>
      </c>
      <c r="G1372" s="133" t="s">
        <v>225</v>
      </c>
      <c r="H1372" s="133">
        <v>45986</v>
      </c>
      <c r="I1372" s="49">
        <v>24</v>
      </c>
      <c r="J1372" s="49">
        <v>3.2269999999999999</v>
      </c>
      <c r="K1372" s="49">
        <v>16932.3</v>
      </c>
      <c r="L1372" s="49">
        <v>4.92</v>
      </c>
      <c r="M1372" s="49">
        <v>0.14583721199999999</v>
      </c>
    </row>
    <row r="1373" spans="1:13">
      <c r="A1373" s="2" t="s">
        <v>128</v>
      </c>
      <c r="B1373" s="2">
        <v>1710</v>
      </c>
      <c r="C1373" s="50">
        <v>3</v>
      </c>
      <c r="D1373" s="53" t="s">
        <v>109</v>
      </c>
      <c r="E1373" s="53" t="s">
        <v>110</v>
      </c>
      <c r="F1373" s="132">
        <v>110000411108</v>
      </c>
      <c r="G1373" s="133" t="s">
        <v>225</v>
      </c>
      <c r="H1373" s="133">
        <v>45987</v>
      </c>
      <c r="I1373" s="49">
        <v>24</v>
      </c>
      <c r="J1373" s="49">
        <v>3.827</v>
      </c>
      <c r="K1373" s="49">
        <v>16507.900000000001</v>
      </c>
      <c r="L1373" s="49">
        <v>4.2210000000000001</v>
      </c>
      <c r="M1373" s="49">
        <v>0.14191111700000003</v>
      </c>
    </row>
    <row r="1374" spans="1:13">
      <c r="A1374" s="2" t="s">
        <v>128</v>
      </c>
      <c r="B1374" s="2">
        <v>1710</v>
      </c>
      <c r="C1374" s="50">
        <v>3</v>
      </c>
      <c r="D1374" s="53" t="s">
        <v>109</v>
      </c>
      <c r="E1374" s="53" t="s">
        <v>110</v>
      </c>
      <c r="F1374" s="132">
        <v>110000411108</v>
      </c>
      <c r="G1374" s="133" t="s">
        <v>225</v>
      </c>
      <c r="H1374" s="133">
        <v>45988</v>
      </c>
      <c r="I1374" s="49">
        <v>24</v>
      </c>
      <c r="J1374" s="49">
        <v>3.4460000000000002</v>
      </c>
      <c r="K1374" s="49">
        <v>16781.8</v>
      </c>
      <c r="L1374" s="49">
        <v>3.91</v>
      </c>
      <c r="M1374" s="49">
        <v>0.14481282400000001</v>
      </c>
    </row>
    <row r="1375" spans="1:13">
      <c r="A1375" s="2" t="s">
        <v>128</v>
      </c>
      <c r="B1375" s="2">
        <v>1710</v>
      </c>
      <c r="C1375" s="50">
        <v>3</v>
      </c>
      <c r="D1375" s="53" t="s">
        <v>109</v>
      </c>
      <c r="E1375" s="53" t="s">
        <v>110</v>
      </c>
      <c r="F1375" s="132">
        <v>110000411108</v>
      </c>
      <c r="G1375" s="133" t="s">
        <v>225</v>
      </c>
      <c r="H1375" s="133">
        <v>45989</v>
      </c>
      <c r="I1375" s="49">
        <v>24</v>
      </c>
      <c r="J1375" s="49">
        <v>3.6789999999999998</v>
      </c>
      <c r="K1375" s="49">
        <v>16950</v>
      </c>
      <c r="L1375" s="49">
        <v>3.46</v>
      </c>
      <c r="M1375" s="49">
        <v>0.145183389</v>
      </c>
    </row>
    <row r="1376" spans="1:13">
      <c r="A1376" s="2" t="s">
        <v>128</v>
      </c>
      <c r="B1376" s="2">
        <v>1710</v>
      </c>
      <c r="C1376" s="50">
        <v>3</v>
      </c>
      <c r="D1376" s="53" t="s">
        <v>109</v>
      </c>
      <c r="E1376" s="53" t="s">
        <v>110</v>
      </c>
      <c r="F1376" s="132">
        <v>110000411108</v>
      </c>
      <c r="G1376" s="133" t="s">
        <v>225</v>
      </c>
      <c r="H1376" s="133">
        <v>45990</v>
      </c>
      <c r="I1376" s="49">
        <v>24</v>
      </c>
      <c r="J1376" s="49">
        <v>3.6429999999999998</v>
      </c>
      <c r="K1376" s="49">
        <v>17012.599999999999</v>
      </c>
      <c r="L1376" s="49">
        <v>3.4359999999999999</v>
      </c>
      <c r="M1376" s="49">
        <v>0.14625039199999995</v>
      </c>
    </row>
    <row r="1377" spans="1:13">
      <c r="A1377" s="2" t="s">
        <v>128</v>
      </c>
      <c r="B1377" s="2">
        <v>1710</v>
      </c>
      <c r="C1377" s="50">
        <v>3</v>
      </c>
      <c r="D1377" s="53" t="s">
        <v>109</v>
      </c>
      <c r="E1377" s="53" t="s">
        <v>110</v>
      </c>
      <c r="F1377" s="132">
        <v>110000411108</v>
      </c>
      <c r="G1377" s="133" t="s">
        <v>225</v>
      </c>
      <c r="H1377" s="133">
        <v>45991</v>
      </c>
      <c r="I1377" s="49">
        <v>24</v>
      </c>
      <c r="J1377" s="49">
        <v>3.6789999999999998</v>
      </c>
      <c r="K1377" s="49">
        <v>16842.400000000001</v>
      </c>
      <c r="L1377" s="49">
        <v>3.5219999999999998</v>
      </c>
      <c r="M1377" s="49">
        <v>0.14664397999999998</v>
      </c>
    </row>
    <row r="1378" spans="1:13">
      <c r="A1378" s="2" t="s">
        <v>128</v>
      </c>
      <c r="B1378" s="2">
        <v>1710</v>
      </c>
      <c r="C1378" s="50">
        <v>3</v>
      </c>
      <c r="D1378" s="53" t="s">
        <v>109</v>
      </c>
      <c r="E1378" s="53" t="s">
        <v>110</v>
      </c>
      <c r="F1378" s="132">
        <v>110000411108</v>
      </c>
      <c r="G1378" s="133" t="s">
        <v>225</v>
      </c>
      <c r="H1378" s="133">
        <v>45992</v>
      </c>
      <c r="I1378" s="49">
        <v>24</v>
      </c>
      <c r="J1378" s="49">
        <v>3.7349999999999999</v>
      </c>
      <c r="K1378" s="49">
        <v>17205.400000000001</v>
      </c>
      <c r="L1378" s="49">
        <v>3.7</v>
      </c>
      <c r="M1378" s="49">
        <v>0.14826802300000003</v>
      </c>
    </row>
    <row r="1379" spans="1:13">
      <c r="A1379" s="2" t="s">
        <v>128</v>
      </c>
      <c r="B1379" s="2">
        <v>1710</v>
      </c>
      <c r="C1379" s="50">
        <v>3</v>
      </c>
      <c r="D1379" s="53" t="s">
        <v>109</v>
      </c>
      <c r="E1379" s="53" t="s">
        <v>110</v>
      </c>
      <c r="F1379" s="132">
        <v>110000411108</v>
      </c>
      <c r="G1379" s="133" t="s">
        <v>225</v>
      </c>
      <c r="H1379" s="133">
        <v>45993</v>
      </c>
      <c r="I1379" s="49">
        <v>24</v>
      </c>
      <c r="J1379" s="49">
        <v>4.0679999999999996</v>
      </c>
      <c r="K1379" s="49">
        <v>17172.8</v>
      </c>
      <c r="L1379" s="49">
        <v>3.88</v>
      </c>
      <c r="M1379" s="49">
        <v>0.14796646000000002</v>
      </c>
    </row>
    <row r="1380" spans="1:13">
      <c r="A1380" s="2" t="s">
        <v>128</v>
      </c>
      <c r="B1380" s="2">
        <v>1710</v>
      </c>
      <c r="C1380" s="50">
        <v>3</v>
      </c>
      <c r="D1380" s="53" t="s">
        <v>109</v>
      </c>
      <c r="E1380" s="53" t="s">
        <v>110</v>
      </c>
      <c r="F1380" s="132">
        <v>110000411108</v>
      </c>
      <c r="G1380" s="133" t="s">
        <v>225</v>
      </c>
      <c r="H1380" s="133">
        <v>45994</v>
      </c>
      <c r="I1380" s="49">
        <v>24</v>
      </c>
      <c r="J1380" s="49">
        <v>4.05</v>
      </c>
      <c r="K1380" s="49">
        <v>16892.3</v>
      </c>
      <c r="L1380" s="49">
        <v>3.4350000000000001</v>
      </c>
      <c r="M1380" s="49">
        <v>0.137954993</v>
      </c>
    </row>
    <row r="1381" spans="1:13">
      <c r="A1381" s="2" t="s">
        <v>128</v>
      </c>
      <c r="B1381" s="2">
        <v>1710</v>
      </c>
      <c r="C1381" s="50">
        <v>3</v>
      </c>
      <c r="D1381" s="53" t="s">
        <v>109</v>
      </c>
      <c r="E1381" s="53" t="s">
        <v>110</v>
      </c>
      <c r="F1381" s="132">
        <v>110000411108</v>
      </c>
      <c r="G1381" s="133" t="s">
        <v>225</v>
      </c>
      <c r="H1381" s="133">
        <v>45995</v>
      </c>
      <c r="I1381" s="49">
        <v>24</v>
      </c>
      <c r="J1381" s="49">
        <v>3.8719999999999999</v>
      </c>
      <c r="K1381" s="49">
        <v>16969.2</v>
      </c>
      <c r="L1381" s="49">
        <v>3.62</v>
      </c>
      <c r="M1381" s="49">
        <v>0.14639049100000001</v>
      </c>
    </row>
    <row r="1382" spans="1:13">
      <c r="A1382" s="2" t="s">
        <v>128</v>
      </c>
      <c r="B1382" s="2">
        <v>1710</v>
      </c>
      <c r="C1382" s="50">
        <v>3</v>
      </c>
      <c r="D1382" s="53" t="s">
        <v>109</v>
      </c>
      <c r="E1382" s="53" t="s">
        <v>110</v>
      </c>
      <c r="F1382" s="132">
        <v>110000411108</v>
      </c>
      <c r="G1382" s="133" t="s">
        <v>225</v>
      </c>
      <c r="H1382" s="133">
        <v>45996</v>
      </c>
      <c r="I1382" s="49">
        <v>24</v>
      </c>
      <c r="J1382" s="49">
        <v>4.157</v>
      </c>
      <c r="K1382" s="49">
        <v>16675.400000000001</v>
      </c>
      <c r="L1382" s="49">
        <v>3.6960000000000002</v>
      </c>
      <c r="M1382" s="49">
        <v>0.145296805</v>
      </c>
    </row>
    <row r="1383" spans="1:13">
      <c r="A1383" s="2" t="s">
        <v>128</v>
      </c>
      <c r="B1383" s="2">
        <v>1710</v>
      </c>
      <c r="C1383" s="50">
        <v>3</v>
      </c>
      <c r="D1383" s="53" t="s">
        <v>109</v>
      </c>
      <c r="E1383" s="53" t="s">
        <v>110</v>
      </c>
      <c r="F1383" s="132">
        <v>110000411108</v>
      </c>
      <c r="G1383" s="133" t="s">
        <v>225</v>
      </c>
      <c r="H1383" s="133">
        <v>45997</v>
      </c>
      <c r="I1383" s="49">
        <v>24</v>
      </c>
      <c r="J1383" s="49">
        <v>3.9260000000000002</v>
      </c>
      <c r="K1383" s="49">
        <v>16690.099999999999</v>
      </c>
      <c r="L1383" s="49">
        <v>4.26</v>
      </c>
      <c r="M1383" s="49">
        <v>0.14374418100000003</v>
      </c>
    </row>
    <row r="1384" spans="1:13">
      <c r="A1384" s="2" t="s">
        <v>128</v>
      </c>
      <c r="B1384" s="2">
        <v>1710</v>
      </c>
      <c r="C1384" s="50">
        <v>3</v>
      </c>
      <c r="D1384" s="53" t="s">
        <v>109</v>
      </c>
      <c r="E1384" s="53" t="s">
        <v>110</v>
      </c>
      <c r="F1384" s="132">
        <v>110000411108</v>
      </c>
      <c r="G1384" s="133" t="s">
        <v>225</v>
      </c>
      <c r="H1384" s="133">
        <v>45998</v>
      </c>
      <c r="I1384" s="49">
        <v>24</v>
      </c>
      <c r="J1384" s="49">
        <v>3.9710000000000001</v>
      </c>
      <c r="K1384" s="49">
        <v>17109.900000000001</v>
      </c>
      <c r="L1384" s="49">
        <v>5.2889999999999997</v>
      </c>
      <c r="M1384" s="49">
        <v>0.14718746800000004</v>
      </c>
    </row>
    <row r="1385" spans="1:13">
      <c r="A1385" s="2" t="s">
        <v>128</v>
      </c>
      <c r="B1385" s="2">
        <v>1710</v>
      </c>
      <c r="C1385" s="50">
        <v>3</v>
      </c>
      <c r="D1385" s="53" t="s">
        <v>109</v>
      </c>
      <c r="E1385" s="53" t="s">
        <v>110</v>
      </c>
      <c r="F1385" s="132">
        <v>110000411108</v>
      </c>
      <c r="G1385" s="133" t="s">
        <v>225</v>
      </c>
      <c r="H1385" s="133">
        <v>45999</v>
      </c>
      <c r="I1385" s="49">
        <v>24</v>
      </c>
      <c r="J1385" s="49">
        <v>3.9089999999999998</v>
      </c>
      <c r="K1385" s="49">
        <v>16955</v>
      </c>
      <c r="L1385" s="49">
        <v>4.7460000000000004</v>
      </c>
      <c r="M1385" s="49">
        <v>0.14566973699999999</v>
      </c>
    </row>
    <row r="1386" spans="1:13">
      <c r="A1386" s="2" t="s">
        <v>128</v>
      </c>
      <c r="B1386" s="2">
        <v>1710</v>
      </c>
      <c r="C1386" s="50">
        <v>3</v>
      </c>
      <c r="D1386" s="53" t="s">
        <v>109</v>
      </c>
      <c r="E1386" s="53" t="s">
        <v>110</v>
      </c>
      <c r="F1386" s="132">
        <v>110000411108</v>
      </c>
      <c r="G1386" s="133" t="s">
        <v>225</v>
      </c>
      <c r="H1386" s="133">
        <v>46000</v>
      </c>
      <c r="I1386" s="49">
        <v>24</v>
      </c>
      <c r="J1386" s="49">
        <v>4.1349999999999998</v>
      </c>
      <c r="K1386" s="49">
        <v>16275.7</v>
      </c>
      <c r="L1386" s="49">
        <v>10.932</v>
      </c>
      <c r="M1386" s="49">
        <v>0.14828192500000001</v>
      </c>
    </row>
    <row r="1387" spans="1:13">
      <c r="A1387" s="2" t="s">
        <v>128</v>
      </c>
      <c r="B1387" s="2">
        <v>1710</v>
      </c>
      <c r="C1387" s="50">
        <v>3</v>
      </c>
      <c r="D1387" s="53" t="s">
        <v>109</v>
      </c>
      <c r="E1387" s="53" t="s">
        <v>110</v>
      </c>
      <c r="F1387" s="132">
        <v>110000411108</v>
      </c>
      <c r="G1387" s="133" t="s">
        <v>225</v>
      </c>
      <c r="H1387" s="133">
        <v>46001</v>
      </c>
      <c r="I1387" s="49">
        <v>24</v>
      </c>
      <c r="J1387" s="49">
        <v>4.2450000000000001</v>
      </c>
      <c r="K1387" s="49">
        <v>16359.8</v>
      </c>
      <c r="L1387" s="49">
        <v>3.5430000000000001</v>
      </c>
      <c r="M1387" s="49">
        <v>0.13868719500000004</v>
      </c>
    </row>
    <row r="1388" spans="1:13">
      <c r="A1388" s="2" t="s">
        <v>128</v>
      </c>
      <c r="B1388" s="2">
        <v>1710</v>
      </c>
      <c r="C1388" s="50">
        <v>3</v>
      </c>
      <c r="D1388" s="53" t="s">
        <v>109</v>
      </c>
      <c r="E1388" s="53" t="s">
        <v>110</v>
      </c>
      <c r="F1388" s="132">
        <v>110000411108</v>
      </c>
      <c r="G1388" s="133" t="s">
        <v>225</v>
      </c>
      <c r="H1388" s="133">
        <v>46002</v>
      </c>
      <c r="I1388" s="49">
        <v>24</v>
      </c>
      <c r="J1388" s="49">
        <v>4.423</v>
      </c>
      <c r="K1388" s="49">
        <v>16605.3</v>
      </c>
      <c r="L1388" s="49">
        <v>3.5960000000000001</v>
      </c>
      <c r="M1388" s="49">
        <v>0.14287969299999997</v>
      </c>
    </row>
    <row r="1389" spans="1:13">
      <c r="A1389" s="2" t="s">
        <v>128</v>
      </c>
      <c r="B1389" s="2">
        <v>1710</v>
      </c>
      <c r="C1389" s="50">
        <v>3</v>
      </c>
      <c r="D1389" s="53" t="s">
        <v>109</v>
      </c>
      <c r="E1389" s="53" t="s">
        <v>110</v>
      </c>
      <c r="F1389" s="132">
        <v>110000411108</v>
      </c>
      <c r="G1389" s="133" t="s">
        <v>225</v>
      </c>
      <c r="H1389" s="133">
        <v>46003</v>
      </c>
      <c r="I1389" s="49">
        <v>24</v>
      </c>
      <c r="J1389" s="49">
        <v>4.4059999999999997</v>
      </c>
      <c r="K1389" s="49">
        <v>16837.599999999999</v>
      </c>
      <c r="L1389" s="49">
        <v>3.9409999999999998</v>
      </c>
      <c r="M1389" s="49">
        <v>0.14409871700000004</v>
      </c>
    </row>
    <row r="1390" spans="1:13">
      <c r="A1390" s="2" t="s">
        <v>128</v>
      </c>
      <c r="B1390" s="2">
        <v>1710</v>
      </c>
      <c r="C1390" s="50">
        <v>3</v>
      </c>
      <c r="D1390" s="53" t="s">
        <v>109</v>
      </c>
      <c r="E1390" s="53" t="s">
        <v>110</v>
      </c>
      <c r="F1390" s="132">
        <v>110000411108</v>
      </c>
      <c r="G1390" s="133" t="s">
        <v>225</v>
      </c>
      <c r="H1390" s="133">
        <v>46004</v>
      </c>
      <c r="I1390" s="49">
        <v>24</v>
      </c>
      <c r="J1390" s="49">
        <v>4.32</v>
      </c>
      <c r="K1390" s="49">
        <v>16791.900000000001</v>
      </c>
      <c r="L1390" s="49">
        <v>3.903</v>
      </c>
      <c r="M1390" s="49">
        <v>0.143093156</v>
      </c>
    </row>
    <row r="1391" spans="1:13">
      <c r="A1391" s="2" t="s">
        <v>128</v>
      </c>
      <c r="B1391" s="2">
        <v>1710</v>
      </c>
      <c r="C1391" s="50">
        <v>3</v>
      </c>
      <c r="D1391" s="53" t="s">
        <v>109</v>
      </c>
      <c r="E1391" s="53" t="s">
        <v>110</v>
      </c>
      <c r="F1391" s="132">
        <v>110000411108</v>
      </c>
      <c r="G1391" s="133" t="s">
        <v>225</v>
      </c>
      <c r="H1391" s="133">
        <v>46005</v>
      </c>
      <c r="I1391" s="49">
        <v>24</v>
      </c>
      <c r="J1391" s="49">
        <v>5.9950000000000001</v>
      </c>
      <c r="K1391" s="49">
        <v>17095.7</v>
      </c>
      <c r="L1391" s="49">
        <v>4.2110000000000003</v>
      </c>
      <c r="M1391" s="49">
        <v>0.146223674</v>
      </c>
    </row>
    <row r="1392" spans="1:13">
      <c r="A1392" s="2" t="s">
        <v>128</v>
      </c>
      <c r="B1392" s="2">
        <v>1710</v>
      </c>
      <c r="C1392" s="50">
        <v>3</v>
      </c>
      <c r="D1392" s="53" t="s">
        <v>109</v>
      </c>
      <c r="E1392" s="53" t="s">
        <v>110</v>
      </c>
      <c r="F1392" s="132">
        <v>110000411108</v>
      </c>
      <c r="G1392" s="133" t="s">
        <v>225</v>
      </c>
      <c r="H1392" s="133">
        <v>46006</v>
      </c>
      <c r="I1392" s="49">
        <v>24</v>
      </c>
      <c r="J1392" s="49">
        <v>4.3789999999999996</v>
      </c>
      <c r="K1392" s="49">
        <v>16761.3</v>
      </c>
      <c r="L1392" s="49">
        <v>3.972</v>
      </c>
      <c r="M1392" s="49">
        <v>0.14355346399999999</v>
      </c>
    </row>
    <row r="1393" spans="1:13">
      <c r="A1393" s="2" t="s">
        <v>128</v>
      </c>
      <c r="B1393" s="2">
        <v>1710</v>
      </c>
      <c r="C1393" s="50">
        <v>3</v>
      </c>
      <c r="D1393" s="53" t="s">
        <v>109</v>
      </c>
      <c r="E1393" s="53" t="s">
        <v>110</v>
      </c>
      <c r="F1393" s="132">
        <v>110000411108</v>
      </c>
      <c r="G1393" s="133" t="s">
        <v>225</v>
      </c>
      <c r="H1393" s="133">
        <v>46007</v>
      </c>
      <c r="I1393" s="49">
        <v>24</v>
      </c>
      <c r="J1393" s="49">
        <v>4.3419999999999996</v>
      </c>
      <c r="K1393" s="49">
        <v>16759</v>
      </c>
      <c r="L1393" s="49">
        <v>3.9079999999999999</v>
      </c>
      <c r="M1393" s="49">
        <v>0.14471757799999999</v>
      </c>
    </row>
    <row r="1394" spans="1:13">
      <c r="A1394" s="2" t="s">
        <v>128</v>
      </c>
      <c r="B1394" s="2">
        <v>1710</v>
      </c>
      <c r="C1394" s="50">
        <v>3</v>
      </c>
      <c r="D1394" s="53" t="s">
        <v>109</v>
      </c>
      <c r="E1394" s="53" t="s">
        <v>110</v>
      </c>
      <c r="F1394" s="132">
        <v>110000411108</v>
      </c>
      <c r="G1394" s="133" t="s">
        <v>225</v>
      </c>
      <c r="H1394" s="133">
        <v>46008</v>
      </c>
      <c r="I1394" s="49">
        <v>24</v>
      </c>
      <c r="J1394" s="49">
        <v>4.2750000000000004</v>
      </c>
      <c r="K1394" s="49">
        <v>17221.400000000001</v>
      </c>
      <c r="L1394" s="49">
        <v>4.0469999999999997</v>
      </c>
      <c r="M1394" s="49">
        <v>0.14797640000000004</v>
      </c>
    </row>
    <row r="1395" spans="1:13">
      <c r="A1395" s="2" t="s">
        <v>128</v>
      </c>
      <c r="B1395" s="2">
        <v>1710</v>
      </c>
      <c r="C1395" s="50">
        <v>3</v>
      </c>
      <c r="D1395" s="53" t="s">
        <v>109</v>
      </c>
      <c r="E1395" s="53" t="s">
        <v>110</v>
      </c>
      <c r="F1395" s="132">
        <v>110000411108</v>
      </c>
      <c r="G1395" s="133" t="s">
        <v>225</v>
      </c>
      <c r="H1395" s="133">
        <v>46009</v>
      </c>
      <c r="I1395" s="49">
        <v>24</v>
      </c>
      <c r="J1395" s="49">
        <v>4.3470000000000004</v>
      </c>
      <c r="K1395" s="49">
        <v>17099.8</v>
      </c>
      <c r="L1395" s="49">
        <v>3.8140000000000001</v>
      </c>
      <c r="M1395" s="49">
        <v>0.147216451</v>
      </c>
    </row>
    <row r="1396" spans="1:13">
      <c r="A1396" s="2" t="s">
        <v>128</v>
      </c>
      <c r="B1396" s="2">
        <v>1710</v>
      </c>
      <c r="C1396" s="50">
        <v>3</v>
      </c>
      <c r="D1396" s="53" t="s">
        <v>109</v>
      </c>
      <c r="E1396" s="53" t="s">
        <v>110</v>
      </c>
      <c r="F1396" s="132">
        <v>110000411108</v>
      </c>
      <c r="G1396" s="133" t="s">
        <v>225</v>
      </c>
      <c r="H1396" s="133">
        <v>46010</v>
      </c>
      <c r="I1396" s="49">
        <v>24</v>
      </c>
      <c r="J1396" s="49">
        <v>4.1609999999999996</v>
      </c>
      <c r="K1396" s="49">
        <v>16791.8</v>
      </c>
      <c r="L1396" s="49">
        <v>3.754</v>
      </c>
      <c r="M1396" s="49">
        <v>0.14348321799999997</v>
      </c>
    </row>
    <row r="1397" spans="1:13">
      <c r="A1397" s="2" t="s">
        <v>128</v>
      </c>
      <c r="B1397" s="2">
        <v>1710</v>
      </c>
      <c r="C1397" s="50">
        <v>3</v>
      </c>
      <c r="D1397" s="53" t="s">
        <v>109</v>
      </c>
      <c r="E1397" s="53" t="s">
        <v>110</v>
      </c>
      <c r="F1397" s="132">
        <v>110000411108</v>
      </c>
      <c r="G1397" s="133" t="s">
        <v>225</v>
      </c>
      <c r="H1397" s="133">
        <v>46011</v>
      </c>
      <c r="I1397" s="49">
        <v>24</v>
      </c>
      <c r="J1397" s="49">
        <v>4.7309999999999999</v>
      </c>
      <c r="K1397" s="49">
        <v>17080.2</v>
      </c>
      <c r="L1397" s="49">
        <v>3.597</v>
      </c>
      <c r="M1397" s="49">
        <v>0.14764100999999999</v>
      </c>
    </row>
    <row r="1398" spans="1:13">
      <c r="A1398" s="2" t="s">
        <v>128</v>
      </c>
      <c r="B1398" s="2">
        <v>1710</v>
      </c>
      <c r="C1398" s="50">
        <v>3</v>
      </c>
      <c r="D1398" s="53" t="s">
        <v>109</v>
      </c>
      <c r="E1398" s="53" t="s">
        <v>110</v>
      </c>
      <c r="F1398" s="132">
        <v>110000411108</v>
      </c>
      <c r="G1398" s="133" t="s">
        <v>225</v>
      </c>
      <c r="H1398" s="133">
        <v>46012</v>
      </c>
      <c r="I1398" s="49">
        <v>24</v>
      </c>
      <c r="J1398" s="49">
        <v>4.0780000000000003</v>
      </c>
      <c r="K1398" s="49">
        <v>17559</v>
      </c>
      <c r="L1398" s="49">
        <v>3.4430000000000001</v>
      </c>
      <c r="M1398" s="49">
        <v>0.15011546399999998</v>
      </c>
    </row>
    <row r="1399" spans="1:13">
      <c r="A1399" s="2" t="s">
        <v>128</v>
      </c>
      <c r="B1399" s="2">
        <v>1710</v>
      </c>
      <c r="C1399" s="50">
        <v>3</v>
      </c>
      <c r="D1399" s="53" t="s">
        <v>109</v>
      </c>
      <c r="E1399" s="53" t="s">
        <v>110</v>
      </c>
      <c r="F1399" s="132">
        <v>110000411108</v>
      </c>
      <c r="G1399" s="133" t="s">
        <v>225</v>
      </c>
      <c r="H1399" s="133">
        <v>46013</v>
      </c>
      <c r="I1399" s="49">
        <v>24</v>
      </c>
      <c r="J1399" s="49">
        <v>4.4630000000000001</v>
      </c>
      <c r="K1399" s="49">
        <v>17768.2</v>
      </c>
      <c r="L1399" s="49">
        <v>3.54</v>
      </c>
      <c r="M1399" s="49">
        <v>0.14558246699999997</v>
      </c>
    </row>
    <row r="1400" spans="1:13">
      <c r="A1400" s="2" t="s">
        <v>128</v>
      </c>
      <c r="B1400" s="2">
        <v>1710</v>
      </c>
      <c r="C1400" s="50">
        <v>3</v>
      </c>
      <c r="D1400" s="53" t="s">
        <v>109</v>
      </c>
      <c r="E1400" s="53" t="s">
        <v>110</v>
      </c>
      <c r="F1400" s="132">
        <v>110000411108</v>
      </c>
      <c r="G1400" s="133" t="s">
        <v>225</v>
      </c>
      <c r="H1400" s="133">
        <v>46014</v>
      </c>
      <c r="I1400" s="49">
        <v>24</v>
      </c>
      <c r="J1400" s="49">
        <v>4.1609999999999996</v>
      </c>
      <c r="K1400" s="49">
        <v>17633.900000000001</v>
      </c>
      <c r="L1400" s="49">
        <v>3.6320000000000001</v>
      </c>
      <c r="M1400" s="49">
        <v>0.15179055799999999</v>
      </c>
    </row>
    <row r="1401" spans="1:13">
      <c r="A1401" s="2" t="s">
        <v>128</v>
      </c>
      <c r="B1401" s="2">
        <v>1710</v>
      </c>
      <c r="C1401" s="50">
        <v>3</v>
      </c>
      <c r="D1401" s="53" t="s">
        <v>109</v>
      </c>
      <c r="E1401" s="53" t="s">
        <v>110</v>
      </c>
      <c r="F1401" s="132">
        <v>110000411108</v>
      </c>
      <c r="G1401" s="133" t="s">
        <v>225</v>
      </c>
      <c r="H1401" s="133">
        <v>46015</v>
      </c>
      <c r="I1401" s="49">
        <v>24</v>
      </c>
      <c r="J1401" s="49">
        <v>6.7859999999999996</v>
      </c>
      <c r="K1401" s="49">
        <v>17673.400000000001</v>
      </c>
      <c r="L1401" s="49">
        <v>3.7709999999999999</v>
      </c>
      <c r="M1401" s="49">
        <v>0.15105522599999996</v>
      </c>
    </row>
    <row r="1402" spans="1:13">
      <c r="A1402" s="2" t="s">
        <v>128</v>
      </c>
      <c r="B1402" s="2">
        <v>1710</v>
      </c>
      <c r="C1402" s="50">
        <v>3</v>
      </c>
      <c r="D1402" s="53" t="s">
        <v>109</v>
      </c>
      <c r="E1402" s="53" t="s">
        <v>110</v>
      </c>
      <c r="F1402" s="132">
        <v>110000411108</v>
      </c>
      <c r="G1402" s="133" t="s">
        <v>225</v>
      </c>
      <c r="H1402" s="133">
        <v>46016</v>
      </c>
      <c r="I1402" s="49">
        <v>24</v>
      </c>
      <c r="J1402" s="49">
        <v>7.0010000000000003</v>
      </c>
      <c r="K1402" s="49">
        <v>17351.099999999999</v>
      </c>
      <c r="L1402" s="49">
        <v>3.9359999999999999</v>
      </c>
      <c r="M1402" s="49">
        <v>0.1477764</v>
      </c>
    </row>
    <row r="1403" spans="1:13">
      <c r="A1403" s="2" t="s">
        <v>128</v>
      </c>
      <c r="B1403" s="2">
        <v>1710</v>
      </c>
      <c r="C1403" s="50">
        <v>3</v>
      </c>
      <c r="D1403" s="53" t="s">
        <v>109</v>
      </c>
      <c r="E1403" s="53" t="s">
        <v>110</v>
      </c>
      <c r="F1403" s="132">
        <v>110000411108</v>
      </c>
      <c r="G1403" s="133" t="s">
        <v>225</v>
      </c>
      <c r="H1403" s="133">
        <v>46017</v>
      </c>
      <c r="I1403" s="49">
        <v>24</v>
      </c>
      <c r="J1403" s="49">
        <v>4.3959999999999999</v>
      </c>
      <c r="K1403" s="49">
        <v>16990.7</v>
      </c>
      <c r="L1403" s="49">
        <v>3.9889999999999999</v>
      </c>
      <c r="M1403" s="49">
        <v>0.14162835600000001</v>
      </c>
    </row>
    <row r="1404" spans="1:13">
      <c r="A1404" s="2" t="s">
        <v>128</v>
      </c>
      <c r="B1404" s="2">
        <v>1710</v>
      </c>
      <c r="C1404" s="50">
        <v>3</v>
      </c>
      <c r="D1404" s="53" t="s">
        <v>109</v>
      </c>
      <c r="E1404" s="53" t="s">
        <v>110</v>
      </c>
      <c r="F1404" s="132">
        <v>110000411108</v>
      </c>
      <c r="G1404" s="133" t="s">
        <v>225</v>
      </c>
      <c r="H1404" s="133">
        <v>46018</v>
      </c>
      <c r="I1404" s="49">
        <v>24</v>
      </c>
      <c r="J1404" s="49">
        <v>4.4729999999999999</v>
      </c>
      <c r="K1404" s="49">
        <v>17113.8</v>
      </c>
      <c r="L1404" s="49">
        <v>3.78</v>
      </c>
      <c r="M1404" s="49">
        <v>0.14754057199999995</v>
      </c>
    </row>
    <row r="1405" spans="1:13">
      <c r="A1405" s="2" t="s">
        <v>128</v>
      </c>
      <c r="B1405" s="2">
        <v>1710</v>
      </c>
      <c r="C1405" s="50">
        <v>3</v>
      </c>
      <c r="D1405" s="53" t="s">
        <v>109</v>
      </c>
      <c r="E1405" s="53" t="s">
        <v>110</v>
      </c>
      <c r="F1405" s="132">
        <v>110000411108</v>
      </c>
      <c r="G1405" s="133" t="s">
        <v>225</v>
      </c>
      <c r="H1405" s="133">
        <v>46019</v>
      </c>
      <c r="I1405" s="49">
        <v>24</v>
      </c>
      <c r="J1405" s="49">
        <v>4.4619999999999997</v>
      </c>
      <c r="K1405" s="49">
        <v>16805.400000000001</v>
      </c>
      <c r="L1405" s="49">
        <v>4.1970000000000001</v>
      </c>
      <c r="M1405" s="49">
        <v>0.14434772799999995</v>
      </c>
    </row>
    <row r="1406" spans="1:13">
      <c r="A1406" s="2" t="s">
        <v>128</v>
      </c>
      <c r="B1406" s="2">
        <v>1710</v>
      </c>
      <c r="C1406" s="50">
        <v>3</v>
      </c>
      <c r="D1406" s="53" t="s">
        <v>109</v>
      </c>
      <c r="E1406" s="53" t="s">
        <v>110</v>
      </c>
      <c r="F1406" s="132">
        <v>110000411108</v>
      </c>
      <c r="G1406" s="133" t="s">
        <v>225</v>
      </c>
      <c r="H1406" s="133">
        <v>46020</v>
      </c>
      <c r="I1406" s="49">
        <v>24</v>
      </c>
      <c r="J1406" s="49">
        <v>4.3760000000000003</v>
      </c>
      <c r="K1406" s="49">
        <v>16527.5</v>
      </c>
      <c r="L1406" s="49">
        <v>3.0710000000000002</v>
      </c>
      <c r="M1406" s="49">
        <v>0.13984899499999995</v>
      </c>
    </row>
    <row r="1407" spans="1:13">
      <c r="A1407" s="2" t="s">
        <v>128</v>
      </c>
      <c r="B1407" s="2">
        <v>1710</v>
      </c>
      <c r="C1407" s="50">
        <v>3</v>
      </c>
      <c r="D1407" s="53" t="s">
        <v>109</v>
      </c>
      <c r="E1407" s="53" t="s">
        <v>110</v>
      </c>
      <c r="F1407" s="132">
        <v>110000411108</v>
      </c>
      <c r="G1407" s="133" t="s">
        <v>225</v>
      </c>
      <c r="H1407" s="133">
        <v>46021</v>
      </c>
      <c r="I1407" s="49">
        <v>24</v>
      </c>
      <c r="J1407" s="49">
        <v>4.29</v>
      </c>
      <c r="K1407" s="49">
        <v>16856.099999999999</v>
      </c>
      <c r="L1407" s="49">
        <v>3.1739999999999999</v>
      </c>
      <c r="M1407" s="49">
        <v>0.14540105</v>
      </c>
    </row>
    <row r="1408" spans="1:13">
      <c r="A1408" s="2" t="s">
        <v>128</v>
      </c>
      <c r="B1408" s="2">
        <v>1710</v>
      </c>
      <c r="C1408" s="50">
        <v>3</v>
      </c>
      <c r="D1408" s="53" t="s">
        <v>109</v>
      </c>
      <c r="E1408" s="53" t="s">
        <v>110</v>
      </c>
      <c r="F1408" s="132">
        <v>110000411108</v>
      </c>
      <c r="G1408" s="133" t="s">
        <v>225</v>
      </c>
      <c r="H1408" s="133">
        <v>46022</v>
      </c>
      <c r="I1408" s="49">
        <v>24</v>
      </c>
      <c r="J1408" s="49">
        <v>4.2789999999999999</v>
      </c>
      <c r="K1408" s="49">
        <v>16640.400000000001</v>
      </c>
      <c r="L1408" s="49">
        <v>3.669</v>
      </c>
      <c r="M1408" s="49">
        <v>0.14240255800000001</v>
      </c>
    </row>
    <row r="1409" spans="1:13">
      <c r="A1409" s="2" t="s">
        <v>128</v>
      </c>
      <c r="B1409" s="2">
        <v>1710</v>
      </c>
      <c r="C1409" s="50">
        <v>3</v>
      </c>
      <c r="D1409" s="53" t="s">
        <v>109</v>
      </c>
      <c r="E1409" s="53" t="s">
        <v>110</v>
      </c>
      <c r="F1409" s="132">
        <v>110000411108</v>
      </c>
      <c r="G1409" s="133" t="s">
        <v>225</v>
      </c>
      <c r="H1409" s="133">
        <v>46023</v>
      </c>
      <c r="I1409" s="49">
        <v>24</v>
      </c>
      <c r="J1409" s="49">
        <v>6.992</v>
      </c>
      <c r="K1409" s="49">
        <v>16452.7</v>
      </c>
      <c r="L1409" s="49">
        <v>3.51</v>
      </c>
      <c r="M1409" s="49">
        <v>0.13890820200000001</v>
      </c>
    </row>
    <row r="1410" spans="1:13">
      <c r="A1410" s="2" t="s">
        <v>128</v>
      </c>
      <c r="B1410" s="2">
        <v>1710</v>
      </c>
      <c r="C1410" s="50">
        <v>3</v>
      </c>
      <c r="D1410" s="53" t="s">
        <v>109</v>
      </c>
      <c r="E1410" s="53" t="s">
        <v>110</v>
      </c>
      <c r="F1410" s="132">
        <v>110000411108</v>
      </c>
      <c r="G1410" s="133" t="s">
        <v>225</v>
      </c>
      <c r="H1410" s="133">
        <v>46024</v>
      </c>
      <c r="I1410" s="49">
        <v>24</v>
      </c>
      <c r="J1410" s="49">
        <v>4.1740000000000004</v>
      </c>
      <c r="K1410" s="49">
        <v>16529.5</v>
      </c>
      <c r="L1410" s="49">
        <v>3.2080000000000002</v>
      </c>
      <c r="M1410" s="49">
        <v>0.13484565899999995</v>
      </c>
    </row>
    <row r="1411" spans="1:13">
      <c r="A1411" s="2" t="s">
        <v>128</v>
      </c>
      <c r="B1411" s="2">
        <v>1710</v>
      </c>
      <c r="C1411" s="50">
        <v>3</v>
      </c>
      <c r="D1411" s="53" t="s">
        <v>109</v>
      </c>
      <c r="E1411" s="53" t="s">
        <v>110</v>
      </c>
      <c r="F1411" s="132">
        <v>110000411108</v>
      </c>
      <c r="G1411" s="133" t="s">
        <v>225</v>
      </c>
      <c r="H1411" s="133">
        <v>46025</v>
      </c>
      <c r="I1411" s="49">
        <v>24</v>
      </c>
      <c r="J1411" s="49">
        <v>4.1970000000000001</v>
      </c>
      <c r="K1411" s="49">
        <v>16733</v>
      </c>
      <c r="L1411" s="49">
        <v>3.101</v>
      </c>
      <c r="M1411" s="49">
        <v>0.13840233000000002</v>
      </c>
    </row>
    <row r="1412" spans="1:13">
      <c r="A1412" s="2" t="s">
        <v>128</v>
      </c>
      <c r="B1412" s="2">
        <v>1710</v>
      </c>
      <c r="C1412" s="50">
        <v>3</v>
      </c>
      <c r="D1412" s="53" t="s">
        <v>109</v>
      </c>
      <c r="E1412" s="53" t="s">
        <v>110</v>
      </c>
      <c r="F1412" s="132">
        <v>110000411108</v>
      </c>
      <c r="G1412" s="133" t="s">
        <v>225</v>
      </c>
      <c r="H1412" s="133">
        <v>46026</v>
      </c>
      <c r="I1412" s="49">
        <v>24</v>
      </c>
      <c r="J1412" s="49">
        <v>4.3760000000000003</v>
      </c>
      <c r="K1412" s="49">
        <v>17019.8</v>
      </c>
      <c r="L1412" s="49">
        <v>3.2290000000000001</v>
      </c>
      <c r="M1412" s="49">
        <v>0.145171774</v>
      </c>
    </row>
    <row r="1413" spans="1:13">
      <c r="A1413" s="2" t="s">
        <v>128</v>
      </c>
      <c r="B1413" s="2">
        <v>1710</v>
      </c>
      <c r="C1413" s="50">
        <v>3</v>
      </c>
      <c r="D1413" s="53" t="s">
        <v>109</v>
      </c>
      <c r="E1413" s="53" t="s">
        <v>110</v>
      </c>
      <c r="F1413" s="132">
        <v>110000411108</v>
      </c>
      <c r="G1413" s="133" t="s">
        <v>225</v>
      </c>
      <c r="H1413" s="133">
        <v>46027</v>
      </c>
      <c r="I1413" s="49">
        <v>24</v>
      </c>
      <c r="J1413" s="49">
        <v>4.3529999999999998</v>
      </c>
      <c r="K1413" s="49">
        <v>16858.599999999999</v>
      </c>
      <c r="L1413" s="49">
        <v>3.9889999999999999</v>
      </c>
      <c r="M1413" s="49">
        <v>0.14072260299999997</v>
      </c>
    </row>
    <row r="1414" spans="1:13">
      <c r="A1414" s="2" t="s">
        <v>128</v>
      </c>
      <c r="B1414" s="2">
        <v>1710</v>
      </c>
      <c r="C1414" s="50">
        <v>3</v>
      </c>
      <c r="D1414" s="53" t="s">
        <v>109</v>
      </c>
      <c r="E1414" s="53" t="s">
        <v>110</v>
      </c>
      <c r="F1414" s="132">
        <v>110000411108</v>
      </c>
      <c r="G1414" s="133" t="s">
        <v>225</v>
      </c>
      <c r="H1414" s="133">
        <v>46028</v>
      </c>
      <c r="I1414" s="49">
        <v>24</v>
      </c>
      <c r="J1414" s="49">
        <v>4.49</v>
      </c>
      <c r="K1414" s="49">
        <v>16629.599999999999</v>
      </c>
      <c r="L1414" s="49">
        <v>4.1429999999999998</v>
      </c>
      <c r="M1414" s="49">
        <v>0.14341553600000007</v>
      </c>
    </row>
    <row r="1415" spans="1:13">
      <c r="A1415" s="2" t="s">
        <v>128</v>
      </c>
      <c r="B1415" s="2">
        <v>1710</v>
      </c>
      <c r="C1415" s="50">
        <v>3</v>
      </c>
      <c r="D1415" s="53" t="s">
        <v>109</v>
      </c>
      <c r="E1415" s="53" t="s">
        <v>110</v>
      </c>
      <c r="F1415" s="132">
        <v>110000411108</v>
      </c>
      <c r="G1415" s="133" t="s">
        <v>225</v>
      </c>
      <c r="H1415" s="133">
        <v>46029</v>
      </c>
      <c r="I1415" s="49">
        <v>24</v>
      </c>
      <c r="J1415" s="49">
        <v>4.3120000000000003</v>
      </c>
      <c r="K1415" s="49">
        <v>16892.8</v>
      </c>
      <c r="L1415" s="49">
        <v>3.0390000000000001</v>
      </c>
      <c r="M1415" s="49">
        <v>0.141031351</v>
      </c>
    </row>
    <row r="1416" spans="1:13">
      <c r="A1416" s="2" t="s">
        <v>128</v>
      </c>
      <c r="B1416" s="2">
        <v>1710</v>
      </c>
      <c r="C1416" s="50">
        <v>3</v>
      </c>
      <c r="D1416" s="53" t="s">
        <v>109</v>
      </c>
      <c r="E1416" s="53" t="s">
        <v>110</v>
      </c>
      <c r="F1416" s="132">
        <v>110000411108</v>
      </c>
      <c r="G1416" s="133" t="s">
        <v>225</v>
      </c>
      <c r="H1416" s="133">
        <v>46030</v>
      </c>
      <c r="I1416" s="49">
        <v>24</v>
      </c>
      <c r="J1416" s="49">
        <v>3.5019999999999998</v>
      </c>
      <c r="K1416" s="49">
        <v>17375.599999999999</v>
      </c>
      <c r="L1416" s="49">
        <v>3.43</v>
      </c>
      <c r="M1416" s="49">
        <v>0.14923860400000002</v>
      </c>
    </row>
    <row r="1417" spans="1:13">
      <c r="A1417" s="2" t="s">
        <v>128</v>
      </c>
      <c r="B1417" s="2">
        <v>1710</v>
      </c>
      <c r="C1417" s="50">
        <v>3</v>
      </c>
      <c r="D1417" s="53" t="s">
        <v>109</v>
      </c>
      <c r="E1417" s="53" t="s">
        <v>110</v>
      </c>
      <c r="F1417" s="132">
        <v>110000411108</v>
      </c>
      <c r="G1417" s="133" t="s">
        <v>225</v>
      </c>
      <c r="H1417" s="133">
        <v>46031</v>
      </c>
      <c r="I1417" s="49">
        <v>24</v>
      </c>
      <c r="J1417" s="49">
        <v>3.0569999999999999</v>
      </c>
      <c r="K1417" s="49">
        <v>17865.3</v>
      </c>
      <c r="L1417" s="49">
        <v>3.4630000000000001</v>
      </c>
      <c r="M1417" s="49">
        <v>0.15295801199999998</v>
      </c>
    </row>
    <row r="1418" spans="1:13">
      <c r="A1418" s="2" t="s">
        <v>128</v>
      </c>
      <c r="B1418" s="2">
        <v>1710</v>
      </c>
      <c r="C1418" s="50">
        <v>3</v>
      </c>
      <c r="D1418" s="53" t="s">
        <v>109</v>
      </c>
      <c r="E1418" s="53" t="s">
        <v>110</v>
      </c>
      <c r="F1418" s="132">
        <v>110000411108</v>
      </c>
      <c r="G1418" s="133" t="s">
        <v>225</v>
      </c>
      <c r="H1418" s="133">
        <v>46032</v>
      </c>
      <c r="I1418" s="49">
        <v>24</v>
      </c>
      <c r="J1418" s="49">
        <v>4.3440000000000003</v>
      </c>
      <c r="K1418" s="49">
        <v>17315</v>
      </c>
      <c r="L1418" s="49">
        <v>3.7730000000000001</v>
      </c>
      <c r="M1418" s="49">
        <v>0.12448159900000001</v>
      </c>
    </row>
    <row r="1419" spans="1:13">
      <c r="A1419" s="2" t="s">
        <v>128</v>
      </c>
      <c r="B1419" s="2">
        <v>1710</v>
      </c>
      <c r="C1419" s="50">
        <v>3</v>
      </c>
      <c r="D1419" s="53" t="s">
        <v>109</v>
      </c>
      <c r="E1419" s="53" t="s">
        <v>110</v>
      </c>
      <c r="F1419" s="132">
        <v>110000411108</v>
      </c>
      <c r="G1419" s="133" t="s">
        <v>225</v>
      </c>
      <c r="H1419" s="133">
        <v>46033</v>
      </c>
      <c r="I1419" s="49">
        <v>24</v>
      </c>
      <c r="J1419" s="49">
        <v>4.5970000000000004</v>
      </c>
      <c r="K1419" s="49">
        <v>16942.5</v>
      </c>
      <c r="L1419" s="49">
        <v>7.5229999999999997</v>
      </c>
      <c r="M1419" s="49">
        <v>0.143778139</v>
      </c>
    </row>
    <row r="1420" spans="1:13">
      <c r="A1420" s="2" t="s">
        <v>128</v>
      </c>
      <c r="B1420" s="2">
        <v>1710</v>
      </c>
      <c r="C1420" s="50">
        <v>3</v>
      </c>
      <c r="D1420" s="53" t="s">
        <v>109</v>
      </c>
      <c r="E1420" s="53" t="s">
        <v>110</v>
      </c>
      <c r="F1420" s="132">
        <v>110000411108</v>
      </c>
      <c r="G1420" s="133" t="s">
        <v>225</v>
      </c>
      <c r="H1420" s="133">
        <v>46034</v>
      </c>
      <c r="I1420" s="49">
        <v>24</v>
      </c>
      <c r="J1420" s="49">
        <v>2.9129999999999998</v>
      </c>
      <c r="K1420" s="49">
        <v>17014.2</v>
      </c>
      <c r="L1420" s="49">
        <v>3.9159999999999999</v>
      </c>
      <c r="M1420" s="49">
        <v>0.14810094299999998</v>
      </c>
    </row>
    <row r="1421" spans="1:13">
      <c r="A1421" s="2" t="s">
        <v>128</v>
      </c>
      <c r="B1421" s="2">
        <v>1710</v>
      </c>
      <c r="C1421" s="50">
        <v>3</v>
      </c>
      <c r="D1421" s="53" t="s">
        <v>109</v>
      </c>
      <c r="E1421" s="53" t="s">
        <v>110</v>
      </c>
      <c r="F1421" s="132">
        <v>110000411108</v>
      </c>
      <c r="G1421" s="133" t="s">
        <v>225</v>
      </c>
      <c r="H1421" s="133">
        <v>46035</v>
      </c>
      <c r="I1421" s="49">
        <v>24</v>
      </c>
      <c r="J1421" s="49">
        <v>3.3769999999999998</v>
      </c>
      <c r="K1421" s="49">
        <v>16745.2</v>
      </c>
      <c r="L1421" s="49">
        <v>3.2</v>
      </c>
      <c r="M1421" s="49">
        <v>0.14407994199999999</v>
      </c>
    </row>
    <row r="1422" spans="1:13">
      <c r="A1422" s="2" t="s">
        <v>128</v>
      </c>
      <c r="B1422" s="2">
        <v>1710</v>
      </c>
      <c r="C1422" s="50">
        <v>3</v>
      </c>
      <c r="D1422" s="53" t="s">
        <v>109</v>
      </c>
      <c r="E1422" s="53" t="s">
        <v>110</v>
      </c>
      <c r="F1422" s="132">
        <v>110000411108</v>
      </c>
      <c r="G1422" s="133" t="s">
        <v>225</v>
      </c>
      <c r="H1422" s="133">
        <v>46036</v>
      </c>
      <c r="I1422" s="49">
        <v>24</v>
      </c>
      <c r="J1422" s="49">
        <v>3.0790000000000002</v>
      </c>
      <c r="K1422" s="49">
        <v>17815</v>
      </c>
      <c r="L1422" s="49">
        <v>3.383</v>
      </c>
      <c r="M1422" s="49">
        <v>0.15076434000000002</v>
      </c>
    </row>
    <row r="1423" spans="1:13">
      <c r="A1423" s="2" t="s">
        <v>128</v>
      </c>
      <c r="B1423" s="2">
        <v>1710</v>
      </c>
      <c r="C1423" s="50">
        <v>3</v>
      </c>
      <c r="D1423" s="53" t="s">
        <v>109</v>
      </c>
      <c r="E1423" s="53" t="s">
        <v>110</v>
      </c>
      <c r="F1423" s="132">
        <v>110000411108</v>
      </c>
      <c r="G1423" s="133" t="s">
        <v>225</v>
      </c>
      <c r="H1423" s="133">
        <v>46037</v>
      </c>
      <c r="I1423" s="49">
        <v>24</v>
      </c>
      <c r="J1423" s="49">
        <v>3.254</v>
      </c>
      <c r="K1423" s="49">
        <v>17264.7</v>
      </c>
      <c r="L1423" s="49">
        <v>3.738</v>
      </c>
      <c r="M1423" s="49">
        <v>0.14857769899999998</v>
      </c>
    </row>
    <row r="1424" spans="1:13">
      <c r="A1424" s="2" t="s">
        <v>128</v>
      </c>
      <c r="B1424" s="2">
        <v>1710</v>
      </c>
      <c r="C1424" s="50">
        <v>3</v>
      </c>
      <c r="D1424" s="53" t="s">
        <v>109</v>
      </c>
      <c r="E1424" s="53" t="s">
        <v>110</v>
      </c>
      <c r="F1424" s="132">
        <v>110000411108</v>
      </c>
      <c r="G1424" s="133" t="s">
        <v>225</v>
      </c>
      <c r="H1424" s="133">
        <v>46038</v>
      </c>
      <c r="I1424" s="49">
        <v>24</v>
      </c>
      <c r="J1424" s="49">
        <v>3.2989999999999999</v>
      </c>
      <c r="K1424" s="49">
        <v>16928.900000000001</v>
      </c>
      <c r="L1424" s="49">
        <v>1.921</v>
      </c>
      <c r="M1424" s="49">
        <v>0.14512354700000002</v>
      </c>
    </row>
    <row r="1425" spans="1:13">
      <c r="A1425" s="2" t="s">
        <v>128</v>
      </c>
      <c r="B1425" s="2">
        <v>1710</v>
      </c>
      <c r="C1425" s="50">
        <v>3</v>
      </c>
      <c r="D1425" s="53" t="s">
        <v>109</v>
      </c>
      <c r="E1425" s="53" t="s">
        <v>110</v>
      </c>
      <c r="F1425" s="132">
        <v>110000411108</v>
      </c>
      <c r="G1425" s="133" t="s">
        <v>225</v>
      </c>
      <c r="H1425" s="133">
        <v>46039</v>
      </c>
      <c r="I1425" s="49">
        <v>24</v>
      </c>
      <c r="J1425" s="49">
        <v>3.0979999999999999</v>
      </c>
      <c r="K1425" s="49">
        <v>17480.900000000001</v>
      </c>
      <c r="L1425" s="49">
        <v>2.4660000000000002</v>
      </c>
      <c r="M1425" s="49">
        <v>0.15111517500000002</v>
      </c>
    </row>
    <row r="1426" spans="1:13">
      <c r="A1426" s="2" t="s">
        <v>128</v>
      </c>
      <c r="B1426" s="2">
        <v>1710</v>
      </c>
      <c r="C1426" s="50">
        <v>3</v>
      </c>
      <c r="D1426" s="53" t="s">
        <v>109</v>
      </c>
      <c r="E1426" s="53" t="s">
        <v>110</v>
      </c>
      <c r="F1426" s="132">
        <v>110000411108</v>
      </c>
      <c r="G1426" s="133" t="s">
        <v>225</v>
      </c>
      <c r="H1426" s="133">
        <v>46040</v>
      </c>
      <c r="I1426" s="49">
        <v>24</v>
      </c>
      <c r="J1426" s="49">
        <v>3.0419999999999998</v>
      </c>
      <c r="K1426" s="49">
        <v>17278.7</v>
      </c>
      <c r="L1426" s="49">
        <v>2.786</v>
      </c>
      <c r="M1426" s="49">
        <v>0.14854777700000002</v>
      </c>
    </row>
    <row r="1427" spans="1:13">
      <c r="A1427" s="2" t="s">
        <v>128</v>
      </c>
      <c r="B1427" s="2">
        <v>1710</v>
      </c>
      <c r="C1427" s="50">
        <v>3</v>
      </c>
      <c r="D1427" s="53" t="s">
        <v>109</v>
      </c>
      <c r="E1427" s="53" t="s">
        <v>110</v>
      </c>
      <c r="F1427" s="132">
        <v>110000411108</v>
      </c>
      <c r="G1427" s="133" t="s">
        <v>225</v>
      </c>
      <c r="H1427" s="133">
        <v>46041</v>
      </c>
      <c r="I1427" s="49">
        <v>24</v>
      </c>
      <c r="J1427" s="49">
        <v>3.05</v>
      </c>
      <c r="K1427" s="49">
        <v>16852.599999999999</v>
      </c>
      <c r="L1427" s="49">
        <v>3.17</v>
      </c>
      <c r="M1427" s="49">
        <v>0.14559469600000002</v>
      </c>
    </row>
    <row r="1428" spans="1:13">
      <c r="A1428" s="2" t="s">
        <v>128</v>
      </c>
      <c r="B1428" s="2">
        <v>1710</v>
      </c>
      <c r="C1428" s="50">
        <v>3</v>
      </c>
      <c r="D1428" s="53" t="s">
        <v>109</v>
      </c>
      <c r="E1428" s="53" t="s">
        <v>110</v>
      </c>
      <c r="F1428" s="132">
        <v>110000411108</v>
      </c>
      <c r="G1428" s="133" t="s">
        <v>225</v>
      </c>
      <c r="H1428" s="133">
        <v>46042</v>
      </c>
      <c r="I1428" s="49">
        <v>24</v>
      </c>
      <c r="J1428" s="49">
        <v>3.15</v>
      </c>
      <c r="K1428" s="49">
        <v>16912.599999999999</v>
      </c>
      <c r="L1428" s="49">
        <v>3.726</v>
      </c>
      <c r="M1428" s="49">
        <v>0.14606174799999996</v>
      </c>
    </row>
    <row r="1429" spans="1:13">
      <c r="A1429" s="2" t="s">
        <v>128</v>
      </c>
      <c r="B1429" s="2">
        <v>1710</v>
      </c>
      <c r="C1429" s="50">
        <v>3</v>
      </c>
      <c r="D1429" s="53" t="s">
        <v>109</v>
      </c>
      <c r="E1429" s="53" t="s">
        <v>110</v>
      </c>
      <c r="F1429" s="132">
        <v>110000411108</v>
      </c>
      <c r="G1429" s="133" t="s">
        <v>225</v>
      </c>
      <c r="H1429" s="133">
        <v>46043</v>
      </c>
      <c r="I1429" s="49">
        <v>24</v>
      </c>
      <c r="J1429" s="49">
        <v>2.8239999999999998</v>
      </c>
      <c r="K1429" s="49">
        <v>16626.599999999999</v>
      </c>
      <c r="L1429" s="49">
        <v>3.7090000000000001</v>
      </c>
      <c r="M1429" s="49">
        <v>0.14160694000000001</v>
      </c>
    </row>
    <row r="1430" spans="1:13">
      <c r="A1430" s="2" t="s">
        <v>128</v>
      </c>
      <c r="B1430" s="2">
        <v>1710</v>
      </c>
      <c r="C1430" s="50">
        <v>3</v>
      </c>
      <c r="D1430" s="53" t="s">
        <v>109</v>
      </c>
      <c r="E1430" s="53" t="s">
        <v>110</v>
      </c>
      <c r="F1430" s="132">
        <v>110000411108</v>
      </c>
      <c r="G1430" s="133" t="s">
        <v>225</v>
      </c>
      <c r="H1430" s="133">
        <v>46044</v>
      </c>
      <c r="I1430" s="49">
        <v>24</v>
      </c>
      <c r="J1430" s="49">
        <v>2.919</v>
      </c>
      <c r="K1430" s="49">
        <v>16360.1</v>
      </c>
      <c r="L1430" s="49">
        <v>3.5390000000000001</v>
      </c>
      <c r="M1430" s="49">
        <v>0.14045465400000001</v>
      </c>
    </row>
    <row r="1431" spans="1:13">
      <c r="A1431" s="2" t="s">
        <v>128</v>
      </c>
      <c r="B1431" s="2">
        <v>1710</v>
      </c>
      <c r="C1431" s="50">
        <v>3</v>
      </c>
      <c r="D1431" s="53" t="s">
        <v>109</v>
      </c>
      <c r="E1431" s="53" t="s">
        <v>110</v>
      </c>
      <c r="F1431" s="132">
        <v>110000411108</v>
      </c>
      <c r="G1431" s="133" t="s">
        <v>225</v>
      </c>
      <c r="H1431" s="133">
        <v>46045</v>
      </c>
      <c r="I1431" s="49">
        <v>24</v>
      </c>
      <c r="J1431" s="49">
        <v>2.819</v>
      </c>
      <c r="K1431" s="49">
        <v>16565.900000000001</v>
      </c>
      <c r="L1431" s="49">
        <v>3.5739999999999998</v>
      </c>
      <c r="M1431" s="49">
        <v>0.14183115199999999</v>
      </c>
    </row>
    <row r="1432" spans="1:13">
      <c r="A1432" s="2" t="s">
        <v>128</v>
      </c>
      <c r="B1432" s="2">
        <v>1710</v>
      </c>
      <c r="C1432" s="50">
        <v>3</v>
      </c>
      <c r="D1432" s="53" t="s">
        <v>109</v>
      </c>
      <c r="E1432" s="53" t="s">
        <v>110</v>
      </c>
      <c r="F1432" s="132">
        <v>110000411108</v>
      </c>
      <c r="G1432" s="133" t="s">
        <v>225</v>
      </c>
      <c r="H1432" s="133">
        <v>46046</v>
      </c>
      <c r="I1432" s="49">
        <v>24</v>
      </c>
      <c r="J1432" s="49">
        <v>2.4809999999999999</v>
      </c>
      <c r="K1432" s="49">
        <v>14826.4</v>
      </c>
      <c r="L1432" s="49">
        <v>3.194</v>
      </c>
      <c r="M1432" s="49">
        <v>0.118825259</v>
      </c>
    </row>
    <row r="1433" spans="1:13">
      <c r="A1433" s="2" t="s">
        <v>128</v>
      </c>
      <c r="B1433" s="2">
        <v>1710</v>
      </c>
      <c r="C1433" s="50">
        <v>3</v>
      </c>
      <c r="D1433" s="53" t="s">
        <v>109</v>
      </c>
      <c r="E1433" s="53" t="s">
        <v>110</v>
      </c>
      <c r="F1433" s="132">
        <v>110000411108</v>
      </c>
      <c r="G1433" s="133" t="s">
        <v>225</v>
      </c>
      <c r="H1433" s="133">
        <v>46047</v>
      </c>
      <c r="I1433" s="49">
        <v>24</v>
      </c>
      <c r="J1433" s="49">
        <v>2.3210000000000002</v>
      </c>
      <c r="K1433" s="49">
        <v>16409.2</v>
      </c>
      <c r="L1433" s="49">
        <v>4.0960000000000001</v>
      </c>
      <c r="M1433" s="49">
        <v>0.13817695500000002</v>
      </c>
    </row>
    <row r="1434" spans="1:13">
      <c r="A1434" s="2" t="s">
        <v>128</v>
      </c>
      <c r="B1434" s="2">
        <v>1710</v>
      </c>
      <c r="C1434" s="50">
        <v>3</v>
      </c>
      <c r="D1434" s="53" t="s">
        <v>109</v>
      </c>
      <c r="E1434" s="53" t="s">
        <v>110</v>
      </c>
      <c r="F1434" s="132">
        <v>110000411108</v>
      </c>
      <c r="G1434" s="133" t="s">
        <v>225</v>
      </c>
      <c r="H1434" s="133">
        <v>46048</v>
      </c>
      <c r="I1434" s="49">
        <v>24</v>
      </c>
      <c r="J1434" s="49">
        <v>2.9359999999999999</v>
      </c>
      <c r="K1434" s="49">
        <v>16702.2</v>
      </c>
      <c r="L1434" s="49">
        <v>3.899</v>
      </c>
      <c r="M1434" s="49">
        <v>0.14344910999999999</v>
      </c>
    </row>
    <row r="1435" spans="1:13">
      <c r="A1435" s="2" t="s">
        <v>128</v>
      </c>
      <c r="B1435" s="2">
        <v>1710</v>
      </c>
      <c r="C1435" s="50">
        <v>3</v>
      </c>
      <c r="D1435" s="53" t="s">
        <v>109</v>
      </c>
      <c r="E1435" s="53" t="s">
        <v>110</v>
      </c>
      <c r="F1435" s="132">
        <v>110000411108</v>
      </c>
      <c r="G1435" s="133" t="s">
        <v>225</v>
      </c>
      <c r="H1435" s="133">
        <v>46049</v>
      </c>
      <c r="I1435" s="49">
        <v>24</v>
      </c>
      <c r="J1435" s="49">
        <v>2.9990000000000001</v>
      </c>
      <c r="K1435" s="49">
        <v>16441</v>
      </c>
      <c r="L1435" s="49">
        <v>4.056</v>
      </c>
      <c r="M1435" s="49">
        <v>0.14388583799999999</v>
      </c>
    </row>
    <row r="1436" spans="1:13">
      <c r="A1436" s="2" t="s">
        <v>128</v>
      </c>
      <c r="B1436" s="2">
        <v>1710</v>
      </c>
      <c r="C1436" s="50">
        <v>3</v>
      </c>
      <c r="D1436" s="53" t="s">
        <v>109</v>
      </c>
      <c r="E1436" s="53" t="s">
        <v>110</v>
      </c>
      <c r="F1436" s="132">
        <v>110000411108</v>
      </c>
      <c r="G1436" s="133" t="s">
        <v>225</v>
      </c>
      <c r="H1436" s="133">
        <v>46050</v>
      </c>
      <c r="I1436" s="49">
        <v>24</v>
      </c>
      <c r="J1436" s="49">
        <v>3.109</v>
      </c>
      <c r="K1436" s="49">
        <v>16661.900000000001</v>
      </c>
      <c r="L1436" s="49">
        <v>4.1260000000000003</v>
      </c>
      <c r="M1436" s="49">
        <v>0.14249672799999999</v>
      </c>
    </row>
    <row r="1437" spans="1:13">
      <c r="A1437" s="2" t="s">
        <v>128</v>
      </c>
      <c r="B1437" s="2">
        <v>1710</v>
      </c>
      <c r="C1437" s="50">
        <v>3</v>
      </c>
      <c r="D1437" s="53" t="s">
        <v>109</v>
      </c>
      <c r="E1437" s="53" t="s">
        <v>110</v>
      </c>
      <c r="F1437" s="132">
        <v>110000411108</v>
      </c>
      <c r="G1437" s="133" t="s">
        <v>225</v>
      </c>
      <c r="H1437" s="133">
        <v>46051</v>
      </c>
      <c r="I1437" s="49">
        <v>24</v>
      </c>
      <c r="J1437" s="49">
        <v>8.0180000000000007</v>
      </c>
      <c r="K1437" s="49">
        <v>16821.400000000001</v>
      </c>
      <c r="L1437" s="49">
        <v>3.82</v>
      </c>
      <c r="M1437" s="49">
        <v>0.14633455199999995</v>
      </c>
    </row>
    <row r="1438" spans="1:13">
      <c r="A1438" s="2" t="s">
        <v>128</v>
      </c>
      <c r="B1438" s="2">
        <v>1710</v>
      </c>
      <c r="C1438" s="50">
        <v>3</v>
      </c>
      <c r="D1438" s="53" t="s">
        <v>109</v>
      </c>
      <c r="E1438" s="53" t="s">
        <v>110</v>
      </c>
      <c r="F1438" s="132">
        <v>110000411108</v>
      </c>
      <c r="G1438" s="133" t="s">
        <v>225</v>
      </c>
      <c r="H1438" s="133">
        <v>46052</v>
      </c>
      <c r="I1438" s="49">
        <v>24</v>
      </c>
      <c r="J1438" s="49">
        <v>2.7189999999999999</v>
      </c>
      <c r="K1438" s="49">
        <v>16881.2</v>
      </c>
      <c r="L1438" s="49">
        <v>4.54</v>
      </c>
      <c r="M1438" s="49">
        <v>0.140207901</v>
      </c>
    </row>
    <row r="1439" spans="1:13">
      <c r="A1439" s="2" t="s">
        <v>128</v>
      </c>
      <c r="B1439" s="2">
        <v>1710</v>
      </c>
      <c r="C1439" s="50">
        <v>3</v>
      </c>
      <c r="D1439" s="53" t="s">
        <v>109</v>
      </c>
      <c r="E1439" s="53" t="s">
        <v>110</v>
      </c>
      <c r="F1439" s="132">
        <v>110000411108</v>
      </c>
      <c r="G1439" s="133" t="s">
        <v>225</v>
      </c>
      <c r="H1439" s="133">
        <v>46053</v>
      </c>
      <c r="I1439" s="49">
        <v>24</v>
      </c>
      <c r="J1439" s="49">
        <v>2.722</v>
      </c>
      <c r="K1439" s="49">
        <v>16830.900000000001</v>
      </c>
      <c r="L1439" s="49">
        <v>5.0389999999999997</v>
      </c>
      <c r="M1439" s="49">
        <v>0.14083055100000003</v>
      </c>
    </row>
    <row r="1440" spans="1:13">
      <c r="A1440" s="2" t="s">
        <v>128</v>
      </c>
      <c r="B1440" s="2">
        <v>1710</v>
      </c>
      <c r="C1440" s="50">
        <v>3</v>
      </c>
      <c r="D1440" s="53" t="s">
        <v>109</v>
      </c>
      <c r="E1440" s="53" t="s">
        <v>110</v>
      </c>
      <c r="F1440" s="132">
        <v>110000411108</v>
      </c>
      <c r="G1440" s="133" t="s">
        <v>225</v>
      </c>
      <c r="H1440" s="133">
        <v>46054</v>
      </c>
      <c r="I1440" s="49">
        <v>24</v>
      </c>
      <c r="J1440" s="49">
        <v>2.7429999999999999</v>
      </c>
      <c r="K1440" s="49">
        <v>16729.099999999999</v>
      </c>
      <c r="L1440" s="49">
        <v>4.407</v>
      </c>
      <c r="M1440" s="49">
        <v>0.144228051</v>
      </c>
    </row>
    <row r="1441" spans="1:13">
      <c r="A1441" s="2" t="s">
        <v>128</v>
      </c>
      <c r="B1441" s="2">
        <v>1710</v>
      </c>
      <c r="C1441" s="50">
        <v>3</v>
      </c>
      <c r="D1441" s="53" t="s">
        <v>109</v>
      </c>
      <c r="E1441" s="53" t="s">
        <v>110</v>
      </c>
      <c r="F1441" s="132">
        <v>110000411108</v>
      </c>
      <c r="G1441" s="133" t="s">
        <v>225</v>
      </c>
      <c r="H1441" s="133">
        <v>46055</v>
      </c>
      <c r="I1441" s="49">
        <v>24</v>
      </c>
      <c r="J1441" s="49">
        <v>2.7469999999999999</v>
      </c>
      <c r="K1441" s="49">
        <v>16427.3</v>
      </c>
      <c r="L1441" s="49">
        <v>4.3499999999999996</v>
      </c>
      <c r="M1441" s="49">
        <v>0.14032668600000001</v>
      </c>
    </row>
    <row r="1442" spans="1:13">
      <c r="A1442" s="2" t="s">
        <v>128</v>
      </c>
      <c r="B1442" s="2">
        <v>1710</v>
      </c>
      <c r="C1442" s="50">
        <v>3</v>
      </c>
      <c r="D1442" s="53" t="s">
        <v>109</v>
      </c>
      <c r="E1442" s="53" t="s">
        <v>110</v>
      </c>
      <c r="F1442" s="132">
        <v>110000411108</v>
      </c>
      <c r="G1442" s="133" t="s">
        <v>225</v>
      </c>
      <c r="H1442" s="133">
        <v>46056</v>
      </c>
      <c r="I1442" s="49">
        <v>24</v>
      </c>
      <c r="J1442" s="49">
        <v>3.83</v>
      </c>
      <c r="K1442" s="49">
        <v>16649.8</v>
      </c>
      <c r="L1442" s="49">
        <v>4.1740000000000004</v>
      </c>
      <c r="M1442" s="49">
        <v>0.14361839099999998</v>
      </c>
    </row>
    <row r="1443" spans="1:13">
      <c r="A1443" s="2" t="s">
        <v>128</v>
      </c>
      <c r="B1443" s="2">
        <v>1710</v>
      </c>
      <c r="C1443" s="50">
        <v>3</v>
      </c>
      <c r="D1443" s="53" t="s">
        <v>109</v>
      </c>
      <c r="E1443" s="53" t="s">
        <v>110</v>
      </c>
      <c r="F1443" s="132">
        <v>110000411108</v>
      </c>
      <c r="G1443" s="133" t="s">
        <v>225</v>
      </c>
      <c r="H1443" s="133">
        <v>46057</v>
      </c>
      <c r="I1443" s="49">
        <v>24</v>
      </c>
      <c r="J1443" s="49">
        <v>4.8949999999999996</v>
      </c>
      <c r="K1443" s="49">
        <v>16977.099999999999</v>
      </c>
      <c r="L1443" s="49">
        <v>4.2220000000000004</v>
      </c>
      <c r="M1443" s="49">
        <v>0.14710034799999999</v>
      </c>
    </row>
    <row r="1444" spans="1:13">
      <c r="A1444" s="2" t="s">
        <v>128</v>
      </c>
      <c r="B1444" s="2">
        <v>1710</v>
      </c>
      <c r="C1444" s="50">
        <v>3</v>
      </c>
      <c r="D1444" s="53" t="s">
        <v>109</v>
      </c>
      <c r="E1444" s="53" t="s">
        <v>110</v>
      </c>
      <c r="F1444" s="132">
        <v>110000411108</v>
      </c>
      <c r="G1444" s="133" t="s">
        <v>225</v>
      </c>
      <c r="H1444" s="133">
        <v>46058</v>
      </c>
      <c r="I1444" s="49">
        <v>24</v>
      </c>
      <c r="J1444" s="49">
        <v>4.2119999999999997</v>
      </c>
      <c r="K1444" s="49">
        <v>16615.099999999999</v>
      </c>
      <c r="L1444" s="49">
        <v>4.5270000000000001</v>
      </c>
      <c r="M1444" s="49">
        <v>0.143645098</v>
      </c>
    </row>
    <row r="1445" spans="1:13">
      <c r="A1445" s="2" t="s">
        <v>128</v>
      </c>
      <c r="B1445" s="2">
        <v>1710</v>
      </c>
      <c r="C1445" s="50">
        <v>3</v>
      </c>
      <c r="D1445" s="53" t="s">
        <v>109</v>
      </c>
      <c r="E1445" s="53" t="s">
        <v>110</v>
      </c>
      <c r="F1445" s="132">
        <v>110000411108</v>
      </c>
      <c r="G1445" s="133" t="s">
        <v>225</v>
      </c>
      <c r="H1445" s="133">
        <v>46059</v>
      </c>
      <c r="I1445" s="49">
        <v>24</v>
      </c>
      <c r="J1445" s="49">
        <v>4.2510000000000003</v>
      </c>
      <c r="K1445" s="49">
        <v>16598.8</v>
      </c>
      <c r="L1445" s="49">
        <v>3.7549999999999999</v>
      </c>
      <c r="M1445" s="49">
        <v>0.14134946699999998</v>
      </c>
    </row>
    <row r="1446" spans="1:13">
      <c r="A1446" s="2" t="s">
        <v>128</v>
      </c>
      <c r="B1446" s="2">
        <v>1710</v>
      </c>
      <c r="C1446" s="50">
        <v>3</v>
      </c>
      <c r="D1446" s="53" t="s">
        <v>109</v>
      </c>
      <c r="E1446" s="53" t="s">
        <v>110</v>
      </c>
      <c r="F1446" s="132">
        <v>110000411108</v>
      </c>
      <c r="G1446" s="133" t="s">
        <v>225</v>
      </c>
      <c r="H1446" s="133">
        <v>46060</v>
      </c>
      <c r="I1446" s="49">
        <v>24</v>
      </c>
      <c r="J1446" s="49">
        <v>3.028</v>
      </c>
      <c r="K1446" s="49">
        <v>16845.5</v>
      </c>
      <c r="L1446" s="49">
        <v>3.028</v>
      </c>
      <c r="M1446" s="49">
        <v>0.145752989</v>
      </c>
    </row>
    <row r="1447" spans="1:13">
      <c r="A1447" s="2" t="s">
        <v>128</v>
      </c>
      <c r="B1447" s="2">
        <v>1710</v>
      </c>
      <c r="C1447" s="50">
        <v>3</v>
      </c>
      <c r="D1447" s="53" t="s">
        <v>109</v>
      </c>
      <c r="E1447" s="53" t="s">
        <v>110</v>
      </c>
      <c r="F1447" s="132">
        <v>110000411108</v>
      </c>
      <c r="G1447" s="133" t="s">
        <v>225</v>
      </c>
      <c r="H1447" s="133">
        <v>46061</v>
      </c>
      <c r="I1447" s="49">
        <v>24</v>
      </c>
      <c r="J1447" s="49">
        <v>2.8919999999999999</v>
      </c>
      <c r="K1447" s="49">
        <v>16823.2</v>
      </c>
      <c r="L1447" s="49">
        <v>3.9039999999999999</v>
      </c>
      <c r="M1447" s="49">
        <v>0.143291327</v>
      </c>
    </row>
    <row r="1448" spans="1:13">
      <c r="A1448" s="2" t="s">
        <v>128</v>
      </c>
      <c r="B1448" s="2">
        <v>1710</v>
      </c>
      <c r="C1448" s="50">
        <v>3</v>
      </c>
      <c r="D1448" s="53" t="s">
        <v>109</v>
      </c>
      <c r="E1448" s="53" t="s">
        <v>110</v>
      </c>
      <c r="F1448" s="132">
        <v>110000411108</v>
      </c>
      <c r="G1448" s="133" t="s">
        <v>225</v>
      </c>
      <c r="H1448" s="133">
        <v>46062</v>
      </c>
      <c r="I1448" s="49">
        <v>24</v>
      </c>
      <c r="J1448" s="49">
        <v>2.9340000000000002</v>
      </c>
      <c r="K1448" s="49">
        <v>16648.7</v>
      </c>
      <c r="L1448" s="49">
        <v>3.7170000000000001</v>
      </c>
      <c r="M1448" s="49">
        <v>0.14474460000000003</v>
      </c>
    </row>
    <row r="1449" spans="1:13">
      <c r="A1449" s="2" t="s">
        <v>128</v>
      </c>
      <c r="B1449" s="2">
        <v>1710</v>
      </c>
      <c r="C1449" s="50">
        <v>3</v>
      </c>
      <c r="D1449" s="53" t="s">
        <v>109</v>
      </c>
      <c r="E1449" s="53" t="s">
        <v>110</v>
      </c>
      <c r="F1449" s="132">
        <v>110000411108</v>
      </c>
      <c r="G1449" s="133" t="s">
        <v>225</v>
      </c>
      <c r="H1449" s="133">
        <v>46063</v>
      </c>
      <c r="I1449" s="49">
        <v>24</v>
      </c>
      <c r="J1449" s="49">
        <v>2.9980000000000002</v>
      </c>
      <c r="K1449" s="49">
        <v>16557.2</v>
      </c>
      <c r="L1449" s="49">
        <v>3.532</v>
      </c>
      <c r="M1449" s="49">
        <v>0.13288858600000003</v>
      </c>
    </row>
    <row r="1450" spans="1:13">
      <c r="A1450" s="2" t="s">
        <v>128</v>
      </c>
      <c r="B1450" s="2">
        <v>1710</v>
      </c>
      <c r="C1450" s="50">
        <v>3</v>
      </c>
      <c r="D1450" s="53" t="s">
        <v>109</v>
      </c>
      <c r="E1450" s="53" t="s">
        <v>110</v>
      </c>
      <c r="F1450" s="132">
        <v>110000411108</v>
      </c>
      <c r="G1450" s="133" t="s">
        <v>225</v>
      </c>
      <c r="H1450" s="133">
        <v>46064</v>
      </c>
      <c r="I1450" s="49">
        <v>24</v>
      </c>
      <c r="J1450" s="49">
        <v>2.8530000000000002</v>
      </c>
      <c r="K1450" s="49">
        <v>16707.7</v>
      </c>
      <c r="L1450" s="49">
        <v>5.0270000000000001</v>
      </c>
      <c r="M1450" s="49">
        <v>0.140738739</v>
      </c>
    </row>
    <row r="1451" spans="1:13">
      <c r="A1451" s="2" t="s">
        <v>128</v>
      </c>
      <c r="B1451" s="2">
        <v>1710</v>
      </c>
      <c r="C1451" s="50">
        <v>3</v>
      </c>
      <c r="D1451" s="53" t="s">
        <v>109</v>
      </c>
      <c r="E1451" s="53" t="s">
        <v>110</v>
      </c>
      <c r="F1451" s="132">
        <v>110000411108</v>
      </c>
      <c r="G1451" s="133" t="s">
        <v>225</v>
      </c>
      <c r="H1451" s="133">
        <v>46065</v>
      </c>
      <c r="I1451" s="49">
        <v>24</v>
      </c>
      <c r="J1451" s="49">
        <v>4.5839999999999996</v>
      </c>
      <c r="K1451" s="49">
        <v>16675.099999999999</v>
      </c>
      <c r="L1451" s="49">
        <v>4.415</v>
      </c>
      <c r="M1451" s="49">
        <v>0.14280934000000001</v>
      </c>
    </row>
    <row r="1452" spans="1:13">
      <c r="A1452" s="2" t="s">
        <v>128</v>
      </c>
      <c r="B1452" s="2">
        <v>1710</v>
      </c>
      <c r="C1452" s="50">
        <v>3</v>
      </c>
      <c r="D1452" s="53" t="s">
        <v>109</v>
      </c>
      <c r="E1452" s="53" t="s">
        <v>110</v>
      </c>
      <c r="F1452" s="132">
        <v>110000411108</v>
      </c>
      <c r="G1452" s="133" t="s">
        <v>225</v>
      </c>
      <c r="H1452" s="133">
        <v>46066</v>
      </c>
      <c r="I1452" s="49">
        <v>24</v>
      </c>
      <c r="J1452" s="49">
        <v>6.085</v>
      </c>
      <c r="K1452" s="49">
        <v>16678.7</v>
      </c>
      <c r="L1452" s="49">
        <v>4.899</v>
      </c>
      <c r="M1452" s="49">
        <v>0.14370451499999998</v>
      </c>
    </row>
    <row r="1453" spans="1:13">
      <c r="A1453" s="2" t="s">
        <v>128</v>
      </c>
      <c r="B1453" s="2">
        <v>1710</v>
      </c>
      <c r="C1453" s="50">
        <v>3</v>
      </c>
      <c r="D1453" s="53" t="s">
        <v>109</v>
      </c>
      <c r="E1453" s="53" t="s">
        <v>110</v>
      </c>
      <c r="F1453" s="132">
        <v>110000411108</v>
      </c>
      <c r="G1453" s="133" t="s">
        <v>225</v>
      </c>
      <c r="H1453" s="133">
        <v>46067</v>
      </c>
      <c r="I1453" s="49">
        <v>24</v>
      </c>
      <c r="J1453" s="49">
        <v>2.9529999999999998</v>
      </c>
      <c r="K1453" s="49">
        <v>16779.099999999999</v>
      </c>
      <c r="L1453" s="49">
        <v>4.7069999999999999</v>
      </c>
      <c r="M1453" s="49">
        <v>0.14610988499999999</v>
      </c>
    </row>
    <row r="1454" spans="1:13">
      <c r="A1454" s="2" t="s">
        <v>128</v>
      </c>
      <c r="B1454" s="2">
        <v>1710</v>
      </c>
      <c r="C1454" s="50">
        <v>3</v>
      </c>
      <c r="D1454" s="53" t="s">
        <v>109</v>
      </c>
      <c r="E1454" s="53" t="s">
        <v>110</v>
      </c>
      <c r="F1454" s="132">
        <v>110000411108</v>
      </c>
      <c r="G1454" s="133" t="s">
        <v>225</v>
      </c>
      <c r="H1454" s="133">
        <v>46068</v>
      </c>
      <c r="I1454" s="49">
        <v>24</v>
      </c>
      <c r="J1454" s="49">
        <v>2.9009999999999998</v>
      </c>
      <c r="K1454" s="49">
        <v>16779.8</v>
      </c>
      <c r="L1454" s="49">
        <v>4.18</v>
      </c>
      <c r="M1454" s="49">
        <v>0.14359107100000001</v>
      </c>
    </row>
    <row r="1455" spans="1:13">
      <c r="A1455" s="2" t="s">
        <v>128</v>
      </c>
      <c r="B1455" s="2">
        <v>1710</v>
      </c>
      <c r="C1455" s="50">
        <v>3</v>
      </c>
      <c r="D1455" s="53" t="s">
        <v>109</v>
      </c>
      <c r="E1455" s="53" t="s">
        <v>110</v>
      </c>
      <c r="F1455" s="132">
        <v>110000411108</v>
      </c>
      <c r="G1455" s="133" t="s">
        <v>225</v>
      </c>
      <c r="H1455" s="133">
        <v>46069</v>
      </c>
      <c r="I1455" s="49">
        <v>24</v>
      </c>
      <c r="J1455" s="49">
        <v>3.097</v>
      </c>
      <c r="K1455" s="49">
        <v>16791.900000000001</v>
      </c>
      <c r="L1455" s="49">
        <v>3.673</v>
      </c>
      <c r="M1455" s="49">
        <v>0.14669215599999999</v>
      </c>
    </row>
    <row r="1456" spans="1:13">
      <c r="A1456" s="2" t="s">
        <v>128</v>
      </c>
      <c r="B1456" s="2">
        <v>1710</v>
      </c>
      <c r="C1456" s="50">
        <v>3</v>
      </c>
      <c r="D1456" s="53" t="s">
        <v>109</v>
      </c>
      <c r="E1456" s="53" t="s">
        <v>110</v>
      </c>
      <c r="F1456" s="132">
        <v>110000411108</v>
      </c>
      <c r="G1456" s="133" t="s">
        <v>225</v>
      </c>
      <c r="H1456" s="133">
        <v>46070</v>
      </c>
      <c r="I1456" s="49">
        <v>24</v>
      </c>
      <c r="J1456" s="49">
        <v>3.0569999999999999</v>
      </c>
      <c r="K1456" s="49">
        <v>17315.3</v>
      </c>
      <c r="L1456" s="49">
        <v>3.9350000000000001</v>
      </c>
      <c r="M1456" s="49">
        <v>0.13703388</v>
      </c>
    </row>
    <row r="1457" spans="1:13">
      <c r="A1457" s="2" t="s">
        <v>128</v>
      </c>
      <c r="B1457" s="2">
        <v>1710</v>
      </c>
      <c r="C1457" s="50">
        <v>3</v>
      </c>
      <c r="D1457" s="53" t="s">
        <v>109</v>
      </c>
      <c r="E1457" s="53" t="s">
        <v>110</v>
      </c>
      <c r="F1457" s="132">
        <v>110000411108</v>
      </c>
      <c r="G1457" s="133" t="s">
        <v>225</v>
      </c>
      <c r="H1457" s="133">
        <v>46071</v>
      </c>
      <c r="I1457" s="49">
        <v>24</v>
      </c>
      <c r="J1457" s="49">
        <v>3.1459999999999999</v>
      </c>
      <c r="K1457" s="49">
        <v>17543.7</v>
      </c>
      <c r="L1457" s="49">
        <v>4.4240000000000004</v>
      </c>
      <c r="M1457" s="49">
        <v>0.13430682600000002</v>
      </c>
    </row>
    <row r="1458" spans="1:13">
      <c r="A1458" s="2" t="s">
        <v>128</v>
      </c>
      <c r="B1458" s="2">
        <v>1710</v>
      </c>
      <c r="C1458" s="50">
        <v>3</v>
      </c>
      <c r="D1458" s="53" t="s">
        <v>109</v>
      </c>
      <c r="E1458" s="53" t="s">
        <v>110</v>
      </c>
      <c r="F1458" s="132">
        <v>110000411108</v>
      </c>
      <c r="G1458" s="133" t="s">
        <v>225</v>
      </c>
      <c r="H1458" s="133">
        <v>46072</v>
      </c>
      <c r="I1458" s="49">
        <v>24</v>
      </c>
      <c r="J1458" s="49">
        <v>2.7810000000000001</v>
      </c>
      <c r="K1458" s="49">
        <v>15167.7</v>
      </c>
      <c r="L1458" s="49">
        <v>5.3470000000000004</v>
      </c>
      <c r="M1458" s="49">
        <v>0.10639718300000002</v>
      </c>
    </row>
    <row r="1459" spans="1:13">
      <c r="A1459" s="2" t="s">
        <v>128</v>
      </c>
      <c r="B1459" s="2">
        <v>1710</v>
      </c>
      <c r="C1459" s="50">
        <v>3</v>
      </c>
      <c r="D1459" s="53" t="s">
        <v>109</v>
      </c>
      <c r="E1459" s="53" t="s">
        <v>110</v>
      </c>
      <c r="F1459" s="132">
        <v>110000411108</v>
      </c>
      <c r="G1459" s="133" t="s">
        <v>225</v>
      </c>
      <c r="H1459" s="133">
        <v>46073</v>
      </c>
      <c r="I1459" s="49">
        <v>13.92</v>
      </c>
      <c r="J1459" s="49">
        <v>3.577</v>
      </c>
      <c r="K1459" s="49">
        <v>5055.1400000000003</v>
      </c>
      <c r="L1459" s="49">
        <v>5.8</v>
      </c>
      <c r="M1459" s="49">
        <v>9.2410503199999994E-2</v>
      </c>
    </row>
    <row r="1460" spans="1:13">
      <c r="A1460" s="2" t="s">
        <v>128</v>
      </c>
      <c r="B1460" s="2">
        <v>1710</v>
      </c>
      <c r="C1460" s="50">
        <v>3</v>
      </c>
      <c r="D1460" s="53" t="s">
        <v>109</v>
      </c>
      <c r="E1460" s="53" t="s">
        <v>110</v>
      </c>
      <c r="F1460" s="132">
        <v>110000411108</v>
      </c>
      <c r="G1460" s="133" t="s">
        <v>225</v>
      </c>
      <c r="H1460" s="133">
        <v>46074</v>
      </c>
      <c r="I1460" s="49">
        <v>0</v>
      </c>
      <c r="M1460" s="49">
        <v>0</v>
      </c>
    </row>
    <row r="1461" spans="1:13">
      <c r="A1461" s="2" t="s">
        <v>128</v>
      </c>
      <c r="B1461" s="2">
        <v>1710</v>
      </c>
      <c r="C1461" s="50">
        <v>3</v>
      </c>
      <c r="D1461" s="53" t="s">
        <v>109</v>
      </c>
      <c r="E1461" s="53" t="s">
        <v>110</v>
      </c>
      <c r="F1461" s="132">
        <v>110000411108</v>
      </c>
      <c r="G1461" s="133" t="s">
        <v>225</v>
      </c>
      <c r="H1461" s="133">
        <v>46075</v>
      </c>
      <c r="I1461" s="49">
        <v>0</v>
      </c>
      <c r="M1461" s="49">
        <v>0</v>
      </c>
    </row>
    <row r="1462" spans="1:13">
      <c r="A1462" s="2" t="s">
        <v>128</v>
      </c>
      <c r="B1462" s="2">
        <v>1710</v>
      </c>
      <c r="C1462" s="50">
        <v>3</v>
      </c>
      <c r="D1462" s="53" t="s">
        <v>109</v>
      </c>
      <c r="E1462" s="53" t="s">
        <v>110</v>
      </c>
      <c r="F1462" s="132">
        <v>110000411108</v>
      </c>
      <c r="G1462" s="133" t="s">
        <v>225</v>
      </c>
      <c r="H1462" s="133">
        <v>46076</v>
      </c>
      <c r="I1462" s="49">
        <v>0</v>
      </c>
      <c r="M1462" s="49">
        <v>0</v>
      </c>
    </row>
    <row r="1463" spans="1:13">
      <c r="A1463" s="2" t="s">
        <v>128</v>
      </c>
      <c r="B1463" s="2">
        <v>1710</v>
      </c>
      <c r="C1463" s="50">
        <v>3</v>
      </c>
      <c r="D1463" s="53" t="s">
        <v>109</v>
      </c>
      <c r="E1463" s="53" t="s">
        <v>110</v>
      </c>
      <c r="F1463" s="132">
        <v>110000411108</v>
      </c>
      <c r="G1463" s="133" t="s">
        <v>225</v>
      </c>
      <c r="H1463" s="133">
        <v>46077</v>
      </c>
      <c r="I1463" s="49">
        <v>0</v>
      </c>
      <c r="M1463" s="49">
        <v>0</v>
      </c>
    </row>
    <row r="1464" spans="1:13">
      <c r="A1464" s="2" t="s">
        <v>128</v>
      </c>
      <c r="B1464" s="2">
        <v>1710</v>
      </c>
      <c r="C1464" s="50">
        <v>3</v>
      </c>
      <c r="D1464" s="53" t="s">
        <v>109</v>
      </c>
      <c r="E1464" s="53" t="s">
        <v>110</v>
      </c>
      <c r="F1464" s="132">
        <v>110000411108</v>
      </c>
      <c r="G1464" s="133" t="s">
        <v>225</v>
      </c>
      <c r="H1464" s="133">
        <v>46078</v>
      </c>
      <c r="I1464" s="49">
        <v>0</v>
      </c>
      <c r="M1464" s="49">
        <v>0</v>
      </c>
    </row>
    <row r="1465" spans="1:13">
      <c r="A1465" s="2" t="s">
        <v>128</v>
      </c>
      <c r="B1465" s="2">
        <v>1710</v>
      </c>
      <c r="C1465" s="50">
        <v>3</v>
      </c>
      <c r="D1465" s="53" t="s">
        <v>109</v>
      </c>
      <c r="E1465" s="53" t="s">
        <v>110</v>
      </c>
      <c r="F1465" s="132">
        <v>110000411108</v>
      </c>
      <c r="G1465" s="133" t="s">
        <v>225</v>
      </c>
      <c r="H1465" s="133">
        <v>46079</v>
      </c>
      <c r="I1465" s="49">
        <v>0</v>
      </c>
      <c r="M1465" s="49">
        <v>0</v>
      </c>
    </row>
    <row r="1466" spans="1:13">
      <c r="A1466" s="2" t="s">
        <v>128</v>
      </c>
      <c r="B1466" s="2">
        <v>1710</v>
      </c>
      <c r="C1466" s="50">
        <v>3</v>
      </c>
      <c r="D1466" s="53" t="s">
        <v>109</v>
      </c>
      <c r="E1466" s="53" t="s">
        <v>110</v>
      </c>
      <c r="F1466" s="132">
        <v>110000411108</v>
      </c>
      <c r="G1466" s="133" t="s">
        <v>225</v>
      </c>
      <c r="H1466" s="133">
        <v>46080</v>
      </c>
      <c r="I1466" s="49">
        <v>0</v>
      </c>
      <c r="M1466" s="49">
        <v>0</v>
      </c>
    </row>
    <row r="1467" spans="1:13">
      <c r="A1467" s="2" t="s">
        <v>128</v>
      </c>
      <c r="B1467" s="2">
        <v>1710</v>
      </c>
      <c r="C1467" s="50">
        <v>3</v>
      </c>
      <c r="D1467" s="53" t="s">
        <v>109</v>
      </c>
      <c r="E1467" s="53" t="s">
        <v>110</v>
      </c>
      <c r="F1467" s="132">
        <v>110000411108</v>
      </c>
      <c r="G1467" s="133" t="s">
        <v>225</v>
      </c>
      <c r="H1467" s="133">
        <v>46081</v>
      </c>
      <c r="I1467" s="49">
        <v>0</v>
      </c>
      <c r="M1467" s="49">
        <v>0</v>
      </c>
    </row>
    <row r="1468" spans="1:13">
      <c r="A1468" s="2" t="s">
        <v>128</v>
      </c>
      <c r="B1468" s="2">
        <v>1710</v>
      </c>
      <c r="C1468" s="50">
        <v>3</v>
      </c>
      <c r="D1468" s="53" t="s">
        <v>109</v>
      </c>
      <c r="E1468" s="53" t="s">
        <v>110</v>
      </c>
      <c r="F1468" s="132">
        <v>110000411108</v>
      </c>
      <c r="G1468" s="133" t="s">
        <v>225</v>
      </c>
      <c r="H1468" s="133">
        <v>46082</v>
      </c>
      <c r="I1468" s="49">
        <v>0</v>
      </c>
      <c r="M1468" s="49">
        <v>0</v>
      </c>
    </row>
    <row r="1469" spans="1:13">
      <c r="A1469" s="2" t="s">
        <v>128</v>
      </c>
      <c r="B1469" s="2">
        <v>1710</v>
      </c>
      <c r="C1469" s="50">
        <v>3</v>
      </c>
      <c r="D1469" s="53" t="s">
        <v>109</v>
      </c>
      <c r="E1469" s="53" t="s">
        <v>110</v>
      </c>
      <c r="F1469" s="132">
        <v>110000411108</v>
      </c>
      <c r="G1469" s="133" t="s">
        <v>225</v>
      </c>
      <c r="H1469" s="133">
        <v>46083</v>
      </c>
      <c r="I1469" s="49">
        <v>0</v>
      </c>
      <c r="M1469" s="49">
        <v>0</v>
      </c>
    </row>
    <row r="1470" spans="1:13">
      <c r="A1470" s="2" t="s">
        <v>128</v>
      </c>
      <c r="B1470" s="2">
        <v>1710</v>
      </c>
      <c r="C1470" s="50">
        <v>3</v>
      </c>
      <c r="D1470" s="53" t="s">
        <v>109</v>
      </c>
      <c r="E1470" s="53" t="s">
        <v>110</v>
      </c>
      <c r="F1470" s="132">
        <v>110000411108</v>
      </c>
      <c r="G1470" s="133" t="s">
        <v>225</v>
      </c>
      <c r="H1470" s="133">
        <v>46084</v>
      </c>
      <c r="I1470" s="49">
        <v>0</v>
      </c>
      <c r="M1470" s="49">
        <v>0</v>
      </c>
    </row>
    <row r="1471" spans="1:13">
      <c r="A1471" s="2" t="s">
        <v>128</v>
      </c>
      <c r="B1471" s="2">
        <v>1710</v>
      </c>
      <c r="C1471" s="50">
        <v>3</v>
      </c>
      <c r="D1471" s="53" t="s">
        <v>109</v>
      </c>
      <c r="E1471" s="53" t="s">
        <v>110</v>
      </c>
      <c r="F1471" s="132">
        <v>110000411108</v>
      </c>
      <c r="G1471" s="133" t="s">
        <v>225</v>
      </c>
      <c r="H1471" s="133">
        <v>46085</v>
      </c>
      <c r="I1471" s="49">
        <v>0</v>
      </c>
      <c r="M1471" s="49">
        <v>0</v>
      </c>
    </row>
    <row r="1472" spans="1:13">
      <c r="A1472" s="2" t="s">
        <v>128</v>
      </c>
      <c r="B1472" s="2">
        <v>1710</v>
      </c>
      <c r="C1472" s="50">
        <v>3</v>
      </c>
      <c r="D1472" s="53" t="s">
        <v>109</v>
      </c>
      <c r="E1472" s="53" t="s">
        <v>110</v>
      </c>
      <c r="F1472" s="132">
        <v>110000411108</v>
      </c>
      <c r="G1472" s="133" t="s">
        <v>225</v>
      </c>
      <c r="H1472" s="133">
        <v>46086</v>
      </c>
      <c r="I1472" s="49">
        <v>0</v>
      </c>
      <c r="M1472" s="49">
        <v>0</v>
      </c>
    </row>
    <row r="1473" spans="1:13">
      <c r="A1473" s="2" t="s">
        <v>128</v>
      </c>
      <c r="B1473" s="2">
        <v>1710</v>
      </c>
      <c r="C1473" s="50">
        <v>3</v>
      </c>
      <c r="D1473" s="53" t="s">
        <v>109</v>
      </c>
      <c r="E1473" s="53" t="s">
        <v>110</v>
      </c>
      <c r="F1473" s="132">
        <v>110000411108</v>
      </c>
      <c r="G1473" s="133" t="s">
        <v>225</v>
      </c>
      <c r="H1473" s="133">
        <v>46087</v>
      </c>
      <c r="I1473" s="49">
        <v>0</v>
      </c>
      <c r="M1473" s="49">
        <v>0</v>
      </c>
    </row>
    <row r="1474" spans="1:13">
      <c r="A1474" s="2" t="s">
        <v>128</v>
      </c>
      <c r="B1474" s="2">
        <v>1710</v>
      </c>
      <c r="C1474" s="50">
        <v>3</v>
      </c>
      <c r="D1474" s="53" t="s">
        <v>109</v>
      </c>
      <c r="E1474" s="53" t="s">
        <v>110</v>
      </c>
      <c r="F1474" s="132">
        <v>110000411108</v>
      </c>
      <c r="G1474" s="133" t="s">
        <v>225</v>
      </c>
      <c r="H1474" s="133">
        <v>46088</v>
      </c>
      <c r="I1474" s="49">
        <v>0</v>
      </c>
      <c r="M1474" s="49">
        <v>0</v>
      </c>
    </row>
    <row r="1475" spans="1:13">
      <c r="A1475" s="2" t="s">
        <v>128</v>
      </c>
      <c r="B1475" s="2">
        <v>1710</v>
      </c>
      <c r="C1475" s="50">
        <v>3</v>
      </c>
      <c r="D1475" s="53" t="s">
        <v>109</v>
      </c>
      <c r="E1475" s="53" t="s">
        <v>110</v>
      </c>
      <c r="F1475" s="132">
        <v>110000411108</v>
      </c>
      <c r="G1475" s="133" t="s">
        <v>225</v>
      </c>
      <c r="H1475" s="133">
        <v>46089</v>
      </c>
      <c r="I1475" s="49">
        <v>0</v>
      </c>
      <c r="M1475" s="49">
        <v>0</v>
      </c>
    </row>
    <row r="1476" spans="1:13">
      <c r="A1476" s="2" t="s">
        <v>128</v>
      </c>
      <c r="B1476" s="2">
        <v>1710</v>
      </c>
      <c r="C1476" s="50">
        <v>3</v>
      </c>
      <c r="D1476" s="53" t="s">
        <v>109</v>
      </c>
      <c r="E1476" s="53" t="s">
        <v>110</v>
      </c>
      <c r="F1476" s="132">
        <v>110000411108</v>
      </c>
      <c r="G1476" s="133" t="s">
        <v>225</v>
      </c>
      <c r="H1476" s="133">
        <v>46090</v>
      </c>
      <c r="I1476" s="49">
        <v>0</v>
      </c>
      <c r="M1476" s="49">
        <v>0</v>
      </c>
    </row>
    <row r="1477" spans="1:13">
      <c r="A1477" s="2" t="s">
        <v>128</v>
      </c>
      <c r="B1477" s="2">
        <v>1710</v>
      </c>
      <c r="C1477" s="50">
        <v>3</v>
      </c>
      <c r="D1477" s="53" t="s">
        <v>109</v>
      </c>
      <c r="E1477" s="53" t="s">
        <v>110</v>
      </c>
      <c r="F1477" s="132">
        <v>110000411108</v>
      </c>
      <c r="G1477" s="133" t="s">
        <v>225</v>
      </c>
      <c r="H1477" s="133">
        <v>46091</v>
      </c>
      <c r="I1477" s="49">
        <v>0</v>
      </c>
      <c r="M1477" s="49">
        <v>0</v>
      </c>
    </row>
    <row r="1478" spans="1:13">
      <c r="A1478" s="2" t="s">
        <v>128</v>
      </c>
      <c r="B1478" s="2">
        <v>1710</v>
      </c>
      <c r="C1478" s="50">
        <v>3</v>
      </c>
      <c r="D1478" s="53" t="s">
        <v>109</v>
      </c>
      <c r="E1478" s="53" t="s">
        <v>110</v>
      </c>
      <c r="F1478" s="132">
        <v>110000411108</v>
      </c>
      <c r="G1478" s="133" t="s">
        <v>225</v>
      </c>
      <c r="H1478" s="133">
        <v>46092</v>
      </c>
      <c r="I1478" s="49">
        <v>0</v>
      </c>
      <c r="M1478" s="49">
        <v>0</v>
      </c>
    </row>
    <row r="1479" spans="1:13">
      <c r="A1479" s="2" t="s">
        <v>128</v>
      </c>
      <c r="B1479" s="2">
        <v>1710</v>
      </c>
      <c r="C1479" s="50">
        <v>3</v>
      </c>
      <c r="D1479" s="53" t="s">
        <v>109</v>
      </c>
      <c r="E1479" s="53" t="s">
        <v>110</v>
      </c>
      <c r="F1479" s="132">
        <v>110000411108</v>
      </c>
      <c r="G1479" s="133" t="s">
        <v>225</v>
      </c>
      <c r="H1479" s="133">
        <v>46093</v>
      </c>
      <c r="I1479" s="49">
        <v>0</v>
      </c>
      <c r="M1479" s="49">
        <v>0</v>
      </c>
    </row>
    <row r="1480" spans="1:13">
      <c r="A1480" s="2" t="s">
        <v>128</v>
      </c>
      <c r="B1480" s="2">
        <v>1710</v>
      </c>
      <c r="C1480" s="50">
        <v>3</v>
      </c>
      <c r="D1480" s="53" t="s">
        <v>109</v>
      </c>
      <c r="E1480" s="53" t="s">
        <v>110</v>
      </c>
      <c r="F1480" s="132">
        <v>110000411108</v>
      </c>
      <c r="G1480" s="133" t="s">
        <v>225</v>
      </c>
      <c r="H1480" s="133">
        <v>46094</v>
      </c>
      <c r="I1480" s="49">
        <v>0</v>
      </c>
      <c r="M1480" s="49">
        <v>0</v>
      </c>
    </row>
    <row r="1481" spans="1:13">
      <c r="A1481" s="2" t="s">
        <v>128</v>
      </c>
      <c r="B1481" s="2">
        <v>1710</v>
      </c>
      <c r="C1481" s="50">
        <v>3</v>
      </c>
      <c r="D1481" s="53" t="s">
        <v>109</v>
      </c>
      <c r="E1481" s="53" t="s">
        <v>110</v>
      </c>
      <c r="F1481" s="132">
        <v>110000411108</v>
      </c>
      <c r="G1481" s="133" t="s">
        <v>225</v>
      </c>
      <c r="H1481" s="133">
        <v>46095</v>
      </c>
      <c r="I1481" s="49">
        <v>0</v>
      </c>
      <c r="M1481" s="49">
        <v>0</v>
      </c>
    </row>
    <row r="1482" spans="1:13">
      <c r="A1482" s="2" t="s">
        <v>128</v>
      </c>
      <c r="B1482" s="2">
        <v>1710</v>
      </c>
      <c r="C1482" s="50">
        <v>3</v>
      </c>
      <c r="D1482" s="53" t="s">
        <v>109</v>
      </c>
      <c r="E1482" s="53" t="s">
        <v>110</v>
      </c>
      <c r="F1482" s="132">
        <v>110000411108</v>
      </c>
      <c r="G1482" s="133" t="s">
        <v>225</v>
      </c>
      <c r="H1482" s="133">
        <v>46096</v>
      </c>
      <c r="I1482" s="49">
        <v>0</v>
      </c>
      <c r="M1482" s="49">
        <v>0</v>
      </c>
    </row>
    <row r="1483" spans="1:13">
      <c r="A1483" s="2" t="s">
        <v>128</v>
      </c>
      <c r="B1483" s="2">
        <v>1710</v>
      </c>
      <c r="C1483" s="50">
        <v>3</v>
      </c>
      <c r="D1483" s="53" t="s">
        <v>109</v>
      </c>
      <c r="E1483" s="53" t="s">
        <v>110</v>
      </c>
      <c r="F1483" s="132">
        <v>110000411108</v>
      </c>
      <c r="G1483" s="133" t="s">
        <v>225</v>
      </c>
      <c r="H1483" s="133">
        <v>46097</v>
      </c>
      <c r="I1483" s="49">
        <v>0</v>
      </c>
      <c r="M1483" s="49">
        <v>0</v>
      </c>
    </row>
    <row r="1484" spans="1:13">
      <c r="A1484" s="2" t="s">
        <v>128</v>
      </c>
      <c r="B1484" s="2">
        <v>1710</v>
      </c>
      <c r="C1484" s="50">
        <v>3</v>
      </c>
      <c r="D1484" s="53" t="s">
        <v>109</v>
      </c>
      <c r="E1484" s="53" t="s">
        <v>110</v>
      </c>
      <c r="F1484" s="132">
        <v>110000411108</v>
      </c>
      <c r="G1484" s="133" t="s">
        <v>225</v>
      </c>
      <c r="H1484" s="133">
        <v>46098</v>
      </c>
      <c r="I1484" s="49">
        <v>0</v>
      </c>
      <c r="M1484" s="49">
        <v>0</v>
      </c>
    </row>
    <row r="1485" spans="1:13">
      <c r="A1485" s="2" t="s">
        <v>128</v>
      </c>
      <c r="B1485" s="2">
        <v>1710</v>
      </c>
      <c r="C1485" s="50">
        <v>3</v>
      </c>
      <c r="D1485" s="53" t="s">
        <v>109</v>
      </c>
      <c r="E1485" s="53" t="s">
        <v>110</v>
      </c>
      <c r="F1485" s="132">
        <v>110000411108</v>
      </c>
      <c r="G1485" s="133" t="s">
        <v>225</v>
      </c>
      <c r="H1485" s="133">
        <v>46099</v>
      </c>
      <c r="I1485" s="49">
        <v>0</v>
      </c>
      <c r="M1485" s="49">
        <v>0</v>
      </c>
    </row>
    <row r="1486" spans="1:13">
      <c r="A1486" s="2" t="s">
        <v>128</v>
      </c>
      <c r="B1486" s="2">
        <v>1710</v>
      </c>
      <c r="C1486" s="50">
        <v>3</v>
      </c>
      <c r="D1486" s="53" t="s">
        <v>109</v>
      </c>
      <c r="E1486" s="53" t="s">
        <v>110</v>
      </c>
      <c r="F1486" s="132">
        <v>110000411108</v>
      </c>
      <c r="G1486" s="133" t="s">
        <v>225</v>
      </c>
      <c r="H1486" s="133">
        <v>46100</v>
      </c>
      <c r="I1486" s="49">
        <v>0</v>
      </c>
      <c r="M1486" s="49">
        <v>0</v>
      </c>
    </row>
    <row r="1487" spans="1:13">
      <c r="A1487" s="2" t="s">
        <v>128</v>
      </c>
      <c r="B1487" s="2">
        <v>1710</v>
      </c>
      <c r="C1487" s="50">
        <v>3</v>
      </c>
      <c r="D1487" s="53" t="s">
        <v>109</v>
      </c>
      <c r="E1487" s="53" t="s">
        <v>110</v>
      </c>
      <c r="F1487" s="132">
        <v>110000411108</v>
      </c>
      <c r="G1487" s="133" t="s">
        <v>225</v>
      </c>
      <c r="H1487" s="133">
        <v>46101</v>
      </c>
      <c r="I1487" s="49">
        <v>0</v>
      </c>
      <c r="M1487" s="49">
        <v>0</v>
      </c>
    </row>
    <row r="1488" spans="1:13">
      <c r="A1488" s="2" t="s">
        <v>128</v>
      </c>
      <c r="B1488" s="2">
        <v>1710</v>
      </c>
      <c r="C1488" s="50">
        <v>3</v>
      </c>
      <c r="D1488" s="53" t="s">
        <v>109</v>
      </c>
      <c r="E1488" s="53" t="s">
        <v>110</v>
      </c>
      <c r="F1488" s="132">
        <v>110000411108</v>
      </c>
      <c r="G1488" s="133" t="s">
        <v>225</v>
      </c>
      <c r="H1488" s="133">
        <v>46102</v>
      </c>
      <c r="I1488" s="49">
        <v>0</v>
      </c>
      <c r="M1488" s="49">
        <v>0</v>
      </c>
    </row>
    <row r="1489" spans="1:13">
      <c r="A1489" s="2" t="s">
        <v>128</v>
      </c>
      <c r="B1489" s="2">
        <v>1710</v>
      </c>
      <c r="C1489" s="50">
        <v>3</v>
      </c>
      <c r="D1489" s="53" t="s">
        <v>109</v>
      </c>
      <c r="E1489" s="53" t="s">
        <v>110</v>
      </c>
      <c r="F1489" s="132">
        <v>110000411108</v>
      </c>
      <c r="G1489" s="133" t="s">
        <v>225</v>
      </c>
      <c r="H1489" s="133">
        <v>46103</v>
      </c>
      <c r="I1489" s="49">
        <v>0</v>
      </c>
      <c r="M1489" s="49">
        <v>0</v>
      </c>
    </row>
    <row r="1490" spans="1:13">
      <c r="A1490" s="2" t="s">
        <v>128</v>
      </c>
      <c r="B1490" s="2">
        <v>1710</v>
      </c>
      <c r="C1490" s="50">
        <v>3</v>
      </c>
      <c r="D1490" s="53" t="s">
        <v>109</v>
      </c>
      <c r="E1490" s="53" t="s">
        <v>110</v>
      </c>
      <c r="F1490" s="132">
        <v>110000411108</v>
      </c>
      <c r="G1490" s="133" t="s">
        <v>225</v>
      </c>
      <c r="H1490" s="133">
        <v>46104</v>
      </c>
      <c r="I1490" s="49">
        <v>0</v>
      </c>
      <c r="M1490" s="49">
        <v>0</v>
      </c>
    </row>
    <row r="1491" spans="1:13">
      <c r="A1491" s="2" t="s">
        <v>128</v>
      </c>
      <c r="B1491" s="2">
        <v>1710</v>
      </c>
      <c r="C1491" s="50">
        <v>3</v>
      </c>
      <c r="D1491" s="53" t="s">
        <v>109</v>
      </c>
      <c r="E1491" s="53" t="s">
        <v>110</v>
      </c>
      <c r="F1491" s="132">
        <v>110000411108</v>
      </c>
      <c r="G1491" s="133" t="s">
        <v>225</v>
      </c>
      <c r="H1491" s="133">
        <v>46105</v>
      </c>
      <c r="I1491" s="49">
        <v>0</v>
      </c>
      <c r="M1491" s="49">
        <v>0</v>
      </c>
    </row>
    <row r="1492" spans="1:13">
      <c r="A1492" s="2" t="s">
        <v>128</v>
      </c>
      <c r="B1492" s="2">
        <v>1710</v>
      </c>
      <c r="C1492" s="50">
        <v>3</v>
      </c>
      <c r="D1492" s="53" t="s">
        <v>109</v>
      </c>
      <c r="E1492" s="53" t="s">
        <v>110</v>
      </c>
      <c r="F1492" s="132">
        <v>110000411108</v>
      </c>
      <c r="G1492" s="133" t="s">
        <v>225</v>
      </c>
      <c r="H1492" s="133">
        <v>46106</v>
      </c>
      <c r="I1492" s="49">
        <v>0</v>
      </c>
      <c r="M1492" s="49">
        <v>0</v>
      </c>
    </row>
    <row r="1493" spans="1:13">
      <c r="A1493" s="2" t="s">
        <v>128</v>
      </c>
      <c r="B1493" s="2">
        <v>1710</v>
      </c>
      <c r="C1493" s="50">
        <v>3</v>
      </c>
      <c r="D1493" s="53" t="s">
        <v>109</v>
      </c>
      <c r="E1493" s="53" t="s">
        <v>110</v>
      </c>
      <c r="F1493" s="132">
        <v>110000411108</v>
      </c>
      <c r="G1493" s="133" t="s">
        <v>225</v>
      </c>
      <c r="H1493" s="133">
        <v>46107</v>
      </c>
      <c r="I1493" s="49">
        <v>0</v>
      </c>
      <c r="M1493" s="49">
        <v>0</v>
      </c>
    </row>
    <row r="1494" spans="1:13">
      <c r="A1494" s="2" t="s">
        <v>128</v>
      </c>
      <c r="B1494" s="2">
        <v>1710</v>
      </c>
      <c r="C1494" s="50">
        <v>3</v>
      </c>
      <c r="D1494" s="53" t="s">
        <v>109</v>
      </c>
      <c r="E1494" s="53" t="s">
        <v>110</v>
      </c>
      <c r="F1494" s="132">
        <v>110000411108</v>
      </c>
      <c r="G1494" s="133" t="s">
        <v>225</v>
      </c>
      <c r="H1494" s="133">
        <v>46108</v>
      </c>
      <c r="I1494" s="49">
        <v>0</v>
      </c>
      <c r="M1494" s="49">
        <v>0</v>
      </c>
    </row>
    <row r="1495" spans="1:13">
      <c r="A1495" s="2" t="s">
        <v>128</v>
      </c>
      <c r="B1495" s="2">
        <v>1710</v>
      </c>
      <c r="C1495" s="50">
        <v>3</v>
      </c>
      <c r="D1495" s="53" t="s">
        <v>109</v>
      </c>
      <c r="E1495" s="53" t="s">
        <v>110</v>
      </c>
      <c r="F1495" s="132">
        <v>110000411108</v>
      </c>
      <c r="G1495" s="133" t="s">
        <v>225</v>
      </c>
      <c r="H1495" s="133">
        <v>46109</v>
      </c>
      <c r="I1495" s="49">
        <v>0</v>
      </c>
      <c r="M1495" s="49">
        <v>0</v>
      </c>
    </row>
    <row r="1496" spans="1:13">
      <c r="A1496" s="2" t="s">
        <v>128</v>
      </c>
      <c r="B1496" s="2">
        <v>1710</v>
      </c>
      <c r="C1496" s="50">
        <v>3</v>
      </c>
      <c r="D1496" s="53" t="s">
        <v>109</v>
      </c>
      <c r="E1496" s="53" t="s">
        <v>110</v>
      </c>
      <c r="F1496" s="132">
        <v>110000411108</v>
      </c>
      <c r="G1496" s="133" t="s">
        <v>225</v>
      </c>
      <c r="H1496" s="133">
        <v>46110</v>
      </c>
      <c r="I1496" s="49">
        <v>0</v>
      </c>
      <c r="M1496" s="49">
        <v>0</v>
      </c>
    </row>
    <row r="1497" spans="1:13">
      <c r="A1497" s="2" t="s">
        <v>128</v>
      </c>
      <c r="B1497" s="2">
        <v>1710</v>
      </c>
      <c r="C1497" s="50">
        <v>3</v>
      </c>
      <c r="D1497" s="53" t="s">
        <v>109</v>
      </c>
      <c r="E1497" s="53" t="s">
        <v>110</v>
      </c>
      <c r="F1497" s="132">
        <v>110000411108</v>
      </c>
      <c r="G1497" s="133" t="s">
        <v>225</v>
      </c>
      <c r="H1497" s="133">
        <v>46111</v>
      </c>
      <c r="I1497" s="49">
        <v>0</v>
      </c>
      <c r="M1497" s="49">
        <v>0</v>
      </c>
    </row>
    <row r="1498" spans="1:13">
      <c r="A1498" s="2" t="s">
        <v>128</v>
      </c>
      <c r="B1498" s="2">
        <v>1710</v>
      </c>
      <c r="C1498" s="50">
        <v>3</v>
      </c>
      <c r="D1498" s="53" t="s">
        <v>109</v>
      </c>
      <c r="E1498" s="53" t="s">
        <v>110</v>
      </c>
      <c r="F1498" s="132">
        <v>110000411108</v>
      </c>
      <c r="G1498" s="133" t="s">
        <v>225</v>
      </c>
      <c r="H1498" s="133">
        <v>46112</v>
      </c>
      <c r="I1498" s="49">
        <v>0</v>
      </c>
      <c r="M1498" s="49">
        <v>0</v>
      </c>
    </row>
    <row r="1499" spans="1:13" ht="15">
      <c r="A1499" s="2" t="s">
        <v>128</v>
      </c>
      <c r="B1499" s="2">
        <v>1710</v>
      </c>
      <c r="C1499" s="50">
        <v>3</v>
      </c>
      <c r="D1499" s="53" t="s">
        <v>109</v>
      </c>
      <c r="E1499" s="53" t="s">
        <v>110</v>
      </c>
      <c r="F1499" s="132">
        <v>110000411108</v>
      </c>
      <c r="G1499" s="133" t="s">
        <v>225</v>
      </c>
      <c r="H1499" s="133">
        <v>46113</v>
      </c>
      <c r="I1499">
        <v>0</v>
      </c>
      <c r="J1499"/>
      <c r="K1499"/>
      <c r="L1499"/>
      <c r="M1499" s="49">
        <v>0</v>
      </c>
    </row>
    <row r="1500" spans="1:13" ht="15">
      <c r="A1500" s="2" t="s">
        <v>128</v>
      </c>
      <c r="B1500" s="2">
        <v>1710</v>
      </c>
      <c r="C1500" s="50">
        <v>3</v>
      </c>
      <c r="D1500" s="53" t="s">
        <v>109</v>
      </c>
      <c r="E1500" s="53" t="s">
        <v>110</v>
      </c>
      <c r="F1500" s="132">
        <v>110000411108</v>
      </c>
      <c r="G1500" s="133" t="s">
        <v>225</v>
      </c>
      <c r="H1500" s="133">
        <v>46114</v>
      </c>
      <c r="I1500">
        <v>0</v>
      </c>
      <c r="J1500"/>
      <c r="K1500"/>
      <c r="L1500"/>
      <c r="M1500" s="49">
        <v>0</v>
      </c>
    </row>
    <row r="1501" spans="1:13" ht="15">
      <c r="A1501" s="2" t="s">
        <v>128</v>
      </c>
      <c r="B1501" s="2">
        <v>1710</v>
      </c>
      <c r="C1501" s="50">
        <v>3</v>
      </c>
      <c r="D1501" s="53" t="s">
        <v>109</v>
      </c>
      <c r="E1501" s="53" t="s">
        <v>110</v>
      </c>
      <c r="F1501" s="132">
        <v>110000411108</v>
      </c>
      <c r="G1501" s="133" t="s">
        <v>225</v>
      </c>
      <c r="H1501" s="133">
        <v>46115</v>
      </c>
      <c r="I1501">
        <v>0</v>
      </c>
      <c r="J1501"/>
      <c r="K1501"/>
      <c r="L1501"/>
      <c r="M1501" s="49">
        <v>0</v>
      </c>
    </row>
    <row r="1502" spans="1:13" ht="15">
      <c r="A1502" s="2" t="s">
        <v>128</v>
      </c>
      <c r="B1502" s="2">
        <v>1710</v>
      </c>
      <c r="C1502" s="50">
        <v>3</v>
      </c>
      <c r="D1502" s="53" t="s">
        <v>109</v>
      </c>
      <c r="E1502" s="53" t="s">
        <v>110</v>
      </c>
      <c r="F1502" s="132">
        <v>110000411108</v>
      </c>
      <c r="G1502" s="133" t="s">
        <v>225</v>
      </c>
      <c r="H1502" s="133">
        <v>46116</v>
      </c>
      <c r="I1502">
        <v>0</v>
      </c>
      <c r="J1502"/>
      <c r="K1502"/>
      <c r="L1502"/>
      <c r="M1502" s="49">
        <v>0</v>
      </c>
    </row>
    <row r="1503" spans="1:13" ht="15">
      <c r="A1503" s="2" t="s">
        <v>128</v>
      </c>
      <c r="B1503" s="2">
        <v>1710</v>
      </c>
      <c r="C1503" s="50">
        <v>3</v>
      </c>
      <c r="D1503" s="53" t="s">
        <v>109</v>
      </c>
      <c r="E1503" s="53" t="s">
        <v>110</v>
      </c>
      <c r="F1503" s="132">
        <v>110000411108</v>
      </c>
      <c r="G1503" s="133" t="s">
        <v>225</v>
      </c>
      <c r="H1503" s="133">
        <v>46117</v>
      </c>
      <c r="I1503">
        <v>0</v>
      </c>
      <c r="J1503"/>
      <c r="K1503"/>
      <c r="L1503"/>
      <c r="M1503" s="49">
        <v>0</v>
      </c>
    </row>
    <row r="1504" spans="1:13" ht="15">
      <c r="A1504" s="2" t="s">
        <v>128</v>
      </c>
      <c r="B1504" s="2">
        <v>1710</v>
      </c>
      <c r="C1504" s="50">
        <v>3</v>
      </c>
      <c r="D1504" s="53" t="s">
        <v>109</v>
      </c>
      <c r="E1504" s="53" t="s">
        <v>110</v>
      </c>
      <c r="F1504" s="132">
        <v>110000411108</v>
      </c>
      <c r="G1504" s="133" t="s">
        <v>225</v>
      </c>
      <c r="H1504" s="133">
        <v>46118</v>
      </c>
      <c r="I1504">
        <v>0</v>
      </c>
      <c r="J1504"/>
      <c r="K1504"/>
      <c r="L1504"/>
      <c r="M1504" s="49">
        <v>0</v>
      </c>
    </row>
    <row r="1505" spans="1:13" ht="15">
      <c r="A1505" s="2" t="s">
        <v>128</v>
      </c>
      <c r="B1505" s="2">
        <v>1710</v>
      </c>
      <c r="C1505" s="50">
        <v>3</v>
      </c>
      <c r="D1505" s="53" t="s">
        <v>109</v>
      </c>
      <c r="E1505" s="53" t="s">
        <v>110</v>
      </c>
      <c r="F1505" s="132">
        <v>110000411108</v>
      </c>
      <c r="G1505" s="133" t="s">
        <v>225</v>
      </c>
      <c r="H1505" s="133">
        <v>46119</v>
      </c>
      <c r="I1505">
        <v>0</v>
      </c>
      <c r="J1505"/>
      <c r="K1505"/>
      <c r="L1505"/>
      <c r="M1505" s="49">
        <v>0</v>
      </c>
    </row>
    <row r="1506" spans="1:13" ht="15">
      <c r="A1506" s="2" t="s">
        <v>128</v>
      </c>
      <c r="B1506" s="2">
        <v>1710</v>
      </c>
      <c r="C1506" s="50">
        <v>3</v>
      </c>
      <c r="D1506" s="53" t="s">
        <v>109</v>
      </c>
      <c r="E1506" s="53" t="s">
        <v>110</v>
      </c>
      <c r="F1506" s="132">
        <v>110000411108</v>
      </c>
      <c r="G1506" s="133" t="s">
        <v>225</v>
      </c>
      <c r="H1506" s="133">
        <v>46120</v>
      </c>
      <c r="I1506">
        <v>0</v>
      </c>
      <c r="J1506"/>
      <c r="K1506"/>
      <c r="L1506"/>
      <c r="M1506" s="49">
        <v>0</v>
      </c>
    </row>
    <row r="1507" spans="1:13" ht="15">
      <c r="A1507" s="2" t="s">
        <v>128</v>
      </c>
      <c r="B1507" s="2">
        <v>1710</v>
      </c>
      <c r="C1507" s="50">
        <v>3</v>
      </c>
      <c r="D1507" s="53" t="s">
        <v>109</v>
      </c>
      <c r="E1507" s="53" t="s">
        <v>110</v>
      </c>
      <c r="F1507" s="132">
        <v>110000411108</v>
      </c>
      <c r="G1507" s="133" t="s">
        <v>225</v>
      </c>
      <c r="H1507" s="133">
        <v>46121</v>
      </c>
      <c r="I1507">
        <v>0</v>
      </c>
      <c r="J1507"/>
      <c r="K1507"/>
      <c r="L1507"/>
      <c r="M1507" s="49">
        <v>0</v>
      </c>
    </row>
    <row r="1508" spans="1:13" ht="15">
      <c r="A1508" s="2" t="s">
        <v>128</v>
      </c>
      <c r="B1508" s="2">
        <v>1710</v>
      </c>
      <c r="C1508" s="50">
        <v>3</v>
      </c>
      <c r="D1508" s="53" t="s">
        <v>109</v>
      </c>
      <c r="E1508" s="53" t="s">
        <v>110</v>
      </c>
      <c r="F1508" s="132">
        <v>110000411108</v>
      </c>
      <c r="G1508" s="133" t="s">
        <v>225</v>
      </c>
      <c r="H1508" s="133">
        <v>46122</v>
      </c>
      <c r="I1508">
        <v>0</v>
      </c>
      <c r="J1508"/>
      <c r="K1508"/>
      <c r="L1508"/>
      <c r="M1508" s="49">
        <v>0</v>
      </c>
    </row>
    <row r="1509" spans="1:13" ht="15">
      <c r="A1509" s="2" t="s">
        <v>128</v>
      </c>
      <c r="B1509" s="2">
        <v>1710</v>
      </c>
      <c r="C1509" s="50">
        <v>3</v>
      </c>
      <c r="D1509" s="53" t="s">
        <v>109</v>
      </c>
      <c r="E1509" s="53" t="s">
        <v>110</v>
      </c>
      <c r="F1509" s="132">
        <v>110000411108</v>
      </c>
      <c r="G1509" s="133" t="s">
        <v>225</v>
      </c>
      <c r="H1509" s="133">
        <v>46123</v>
      </c>
      <c r="I1509">
        <v>0</v>
      </c>
      <c r="J1509"/>
      <c r="K1509"/>
      <c r="L1509"/>
      <c r="M1509" s="49">
        <v>0</v>
      </c>
    </row>
    <row r="1510" spans="1:13" ht="15">
      <c r="A1510" s="2" t="s">
        <v>128</v>
      </c>
      <c r="B1510" s="2">
        <v>1710</v>
      </c>
      <c r="C1510" s="50">
        <v>3</v>
      </c>
      <c r="D1510" s="53" t="s">
        <v>109</v>
      </c>
      <c r="E1510" s="53" t="s">
        <v>110</v>
      </c>
      <c r="F1510" s="132">
        <v>110000411108</v>
      </c>
      <c r="G1510" s="133" t="s">
        <v>225</v>
      </c>
      <c r="H1510" s="133">
        <v>46124</v>
      </c>
      <c r="I1510">
        <v>0</v>
      </c>
      <c r="J1510"/>
      <c r="K1510"/>
      <c r="L1510"/>
      <c r="M1510" s="49">
        <v>0</v>
      </c>
    </row>
    <row r="1511" spans="1:13" ht="15">
      <c r="A1511" s="2" t="s">
        <v>128</v>
      </c>
      <c r="B1511" s="2">
        <v>1710</v>
      </c>
      <c r="C1511" s="50">
        <v>3</v>
      </c>
      <c r="D1511" s="53" t="s">
        <v>109</v>
      </c>
      <c r="E1511" s="53" t="s">
        <v>110</v>
      </c>
      <c r="F1511" s="132">
        <v>110000411108</v>
      </c>
      <c r="G1511" s="133" t="s">
        <v>225</v>
      </c>
      <c r="H1511" s="133">
        <v>46125</v>
      </c>
      <c r="I1511">
        <v>0</v>
      </c>
      <c r="J1511"/>
      <c r="K1511"/>
      <c r="L1511"/>
      <c r="M1511" s="49">
        <v>0</v>
      </c>
    </row>
    <row r="1512" spans="1:13" ht="15">
      <c r="A1512" s="2" t="s">
        <v>128</v>
      </c>
      <c r="B1512" s="2">
        <v>1710</v>
      </c>
      <c r="C1512" s="50">
        <v>3</v>
      </c>
      <c r="D1512" s="53" t="s">
        <v>109</v>
      </c>
      <c r="E1512" s="53" t="s">
        <v>110</v>
      </c>
      <c r="F1512" s="132">
        <v>110000411108</v>
      </c>
      <c r="G1512" s="133" t="s">
        <v>225</v>
      </c>
      <c r="H1512" s="133">
        <v>46126</v>
      </c>
      <c r="I1512">
        <v>0</v>
      </c>
      <c r="J1512"/>
      <c r="K1512"/>
      <c r="L1512"/>
      <c r="M1512" s="49">
        <v>0</v>
      </c>
    </row>
    <row r="1513" spans="1:13" ht="15">
      <c r="A1513" s="2" t="s">
        <v>128</v>
      </c>
      <c r="B1513" s="2">
        <v>1710</v>
      </c>
      <c r="C1513" s="50">
        <v>3</v>
      </c>
      <c r="D1513" s="53" t="s">
        <v>109</v>
      </c>
      <c r="E1513" s="53" t="s">
        <v>110</v>
      </c>
      <c r="F1513" s="132">
        <v>110000411108</v>
      </c>
      <c r="G1513" s="133" t="s">
        <v>225</v>
      </c>
      <c r="H1513" s="133">
        <v>46127</v>
      </c>
      <c r="I1513">
        <v>0</v>
      </c>
      <c r="J1513"/>
      <c r="K1513"/>
      <c r="L1513"/>
      <c r="M1513" s="49">
        <v>0</v>
      </c>
    </row>
    <row r="1514" spans="1:13" ht="15">
      <c r="A1514" s="2" t="s">
        <v>128</v>
      </c>
      <c r="B1514" s="2">
        <v>1710</v>
      </c>
      <c r="C1514" s="50">
        <v>3</v>
      </c>
      <c r="D1514" s="53" t="s">
        <v>109</v>
      </c>
      <c r="E1514" s="53" t="s">
        <v>110</v>
      </c>
      <c r="F1514" s="132">
        <v>110000411108</v>
      </c>
      <c r="G1514" s="133" t="s">
        <v>225</v>
      </c>
      <c r="H1514" s="133">
        <v>46128</v>
      </c>
      <c r="I1514">
        <v>0</v>
      </c>
      <c r="J1514"/>
      <c r="K1514"/>
      <c r="L1514"/>
      <c r="M1514" s="49">
        <v>0</v>
      </c>
    </row>
    <row r="1515" spans="1:13" ht="15">
      <c r="A1515" s="2" t="s">
        <v>128</v>
      </c>
      <c r="B1515" s="2">
        <v>1710</v>
      </c>
      <c r="C1515" s="50">
        <v>3</v>
      </c>
      <c r="D1515" s="53" t="s">
        <v>109</v>
      </c>
      <c r="E1515" s="53" t="s">
        <v>110</v>
      </c>
      <c r="F1515" s="132">
        <v>110000411108</v>
      </c>
      <c r="G1515" s="133" t="s">
        <v>225</v>
      </c>
      <c r="H1515" s="133">
        <v>46129</v>
      </c>
      <c r="I1515">
        <v>0</v>
      </c>
      <c r="J1515"/>
      <c r="K1515"/>
      <c r="L1515"/>
      <c r="M1515" s="49">
        <v>0</v>
      </c>
    </row>
    <row r="1516" spans="1:13" ht="15">
      <c r="A1516" s="2" t="s">
        <v>128</v>
      </c>
      <c r="B1516" s="2">
        <v>1710</v>
      </c>
      <c r="C1516" s="50">
        <v>3</v>
      </c>
      <c r="D1516" s="53" t="s">
        <v>109</v>
      </c>
      <c r="E1516" s="53" t="s">
        <v>110</v>
      </c>
      <c r="F1516" s="132">
        <v>110000411108</v>
      </c>
      <c r="G1516" s="133" t="s">
        <v>225</v>
      </c>
      <c r="H1516" s="133">
        <v>46130</v>
      </c>
      <c r="I1516">
        <v>0</v>
      </c>
      <c r="J1516"/>
      <c r="K1516"/>
      <c r="L1516"/>
      <c r="M1516" s="49">
        <v>0</v>
      </c>
    </row>
    <row r="1517" spans="1:13" ht="15">
      <c r="A1517" s="2" t="s">
        <v>128</v>
      </c>
      <c r="B1517" s="2">
        <v>1710</v>
      </c>
      <c r="C1517" s="50">
        <v>3</v>
      </c>
      <c r="D1517" s="53" t="s">
        <v>109</v>
      </c>
      <c r="E1517" s="53" t="s">
        <v>110</v>
      </c>
      <c r="F1517" s="132">
        <v>110000411108</v>
      </c>
      <c r="G1517" s="133" t="s">
        <v>225</v>
      </c>
      <c r="H1517" s="133">
        <v>46131</v>
      </c>
      <c r="I1517">
        <v>0</v>
      </c>
      <c r="J1517"/>
      <c r="K1517"/>
      <c r="L1517"/>
      <c r="M1517" s="49">
        <v>0</v>
      </c>
    </row>
    <row r="1518" spans="1:13" ht="15">
      <c r="A1518" s="2" t="s">
        <v>128</v>
      </c>
      <c r="B1518" s="2">
        <v>1710</v>
      </c>
      <c r="C1518" s="50">
        <v>3</v>
      </c>
      <c r="D1518" s="53" t="s">
        <v>109</v>
      </c>
      <c r="E1518" s="53" t="s">
        <v>110</v>
      </c>
      <c r="F1518" s="132">
        <v>110000411108</v>
      </c>
      <c r="G1518" s="133" t="s">
        <v>225</v>
      </c>
      <c r="H1518" s="133">
        <v>46132</v>
      </c>
      <c r="I1518">
        <v>4.38</v>
      </c>
      <c r="J1518">
        <v>2E-3</v>
      </c>
      <c r="K1518">
        <v>99.847999999999999</v>
      </c>
      <c r="L1518">
        <v>0.127</v>
      </c>
      <c r="M1518" s="49">
        <v>1.4746600000000001E-4</v>
      </c>
    </row>
    <row r="1519" spans="1:13" ht="15">
      <c r="A1519" s="2" t="s">
        <v>128</v>
      </c>
      <c r="B1519" s="2">
        <v>1710</v>
      </c>
      <c r="C1519" s="50">
        <v>3</v>
      </c>
      <c r="D1519" s="53" t="s">
        <v>109</v>
      </c>
      <c r="E1519" s="53" t="s">
        <v>110</v>
      </c>
      <c r="F1519" s="132">
        <v>110000411108</v>
      </c>
      <c r="G1519" s="133" t="s">
        <v>225</v>
      </c>
      <c r="H1519" s="133">
        <v>46133</v>
      </c>
      <c r="I1519">
        <v>24</v>
      </c>
      <c r="J1519">
        <v>0.01</v>
      </c>
      <c r="K1519">
        <v>526.4</v>
      </c>
      <c r="L1519">
        <v>7.5999999999999998E-2</v>
      </c>
      <c r="M1519" s="49">
        <v>3.176819E-3</v>
      </c>
    </row>
    <row r="1520" spans="1:13" ht="15">
      <c r="A1520" s="2" t="s">
        <v>128</v>
      </c>
      <c r="B1520" s="2">
        <v>1710</v>
      </c>
      <c r="C1520" s="50">
        <v>3</v>
      </c>
      <c r="D1520" s="53" t="s">
        <v>109</v>
      </c>
      <c r="E1520" s="53" t="s">
        <v>110</v>
      </c>
      <c r="F1520" s="132">
        <v>110000411108</v>
      </c>
      <c r="G1520" s="133" t="s">
        <v>225</v>
      </c>
      <c r="H1520" s="133">
        <v>46134</v>
      </c>
      <c r="I1520">
        <v>16.25</v>
      </c>
      <c r="J1520">
        <v>0.01</v>
      </c>
      <c r="K1520">
        <v>360.35</v>
      </c>
      <c r="L1520">
        <v>5.5E-2</v>
      </c>
      <c r="M1520" s="49">
        <v>1.7141133000000001E-3</v>
      </c>
    </row>
    <row r="1521" spans="1:13" ht="15">
      <c r="A1521" s="2" t="s">
        <v>128</v>
      </c>
      <c r="B1521" s="2">
        <v>1710</v>
      </c>
      <c r="C1521" s="50">
        <v>3</v>
      </c>
      <c r="D1521" s="53" t="s">
        <v>109</v>
      </c>
      <c r="E1521" s="53" t="s">
        <v>110</v>
      </c>
      <c r="F1521" s="132">
        <v>110000411108</v>
      </c>
      <c r="G1521" s="133" t="s">
        <v>225</v>
      </c>
      <c r="H1521" s="133">
        <v>46135</v>
      </c>
      <c r="I1521">
        <v>0</v>
      </c>
      <c r="J1521"/>
      <c r="K1521"/>
      <c r="L1521"/>
      <c r="M1521" s="49">
        <v>0</v>
      </c>
    </row>
    <row r="1522" spans="1:13" ht="15">
      <c r="A1522" s="2" t="s">
        <v>128</v>
      </c>
      <c r="B1522" s="2">
        <v>1710</v>
      </c>
      <c r="C1522" s="50">
        <v>3</v>
      </c>
      <c r="D1522" s="53" t="s">
        <v>109</v>
      </c>
      <c r="E1522" s="53" t="s">
        <v>110</v>
      </c>
      <c r="F1522" s="132">
        <v>110000411108</v>
      </c>
      <c r="G1522" s="133" t="s">
        <v>225</v>
      </c>
      <c r="H1522" s="133">
        <v>46136</v>
      </c>
      <c r="I1522">
        <v>0</v>
      </c>
      <c r="J1522"/>
      <c r="K1522"/>
      <c r="L1522"/>
      <c r="M1522" s="49">
        <v>0</v>
      </c>
    </row>
    <row r="1523" spans="1:13" ht="15">
      <c r="A1523" s="2" t="s">
        <v>128</v>
      </c>
      <c r="B1523" s="2">
        <v>1710</v>
      </c>
      <c r="C1523" s="50">
        <v>3</v>
      </c>
      <c r="D1523" s="53" t="s">
        <v>109</v>
      </c>
      <c r="E1523" s="53" t="s">
        <v>110</v>
      </c>
      <c r="F1523" s="132">
        <v>110000411108</v>
      </c>
      <c r="G1523" s="133" t="s">
        <v>225</v>
      </c>
      <c r="H1523" s="133">
        <v>46137</v>
      </c>
      <c r="I1523">
        <v>0</v>
      </c>
      <c r="J1523"/>
      <c r="K1523"/>
      <c r="L1523"/>
      <c r="M1523" s="49">
        <v>0</v>
      </c>
    </row>
    <row r="1524" spans="1:13" ht="15">
      <c r="A1524" s="2" t="s">
        <v>128</v>
      </c>
      <c r="B1524" s="2">
        <v>1710</v>
      </c>
      <c r="C1524" s="50">
        <v>3</v>
      </c>
      <c r="D1524" s="53" t="s">
        <v>109</v>
      </c>
      <c r="E1524" s="53" t="s">
        <v>110</v>
      </c>
      <c r="F1524" s="132">
        <v>110000411108</v>
      </c>
      <c r="G1524" s="133" t="s">
        <v>225</v>
      </c>
      <c r="H1524" s="133">
        <v>46138</v>
      </c>
      <c r="I1524">
        <v>0</v>
      </c>
      <c r="J1524"/>
      <c r="K1524"/>
      <c r="L1524"/>
      <c r="M1524" s="49">
        <v>0</v>
      </c>
    </row>
    <row r="1525" spans="1:13" ht="15">
      <c r="A1525" s="2" t="s">
        <v>128</v>
      </c>
      <c r="B1525" s="2">
        <v>1710</v>
      </c>
      <c r="C1525" s="50">
        <v>3</v>
      </c>
      <c r="D1525" s="53" t="s">
        <v>109</v>
      </c>
      <c r="E1525" s="53" t="s">
        <v>110</v>
      </c>
      <c r="F1525" s="132">
        <v>110000411108</v>
      </c>
      <c r="G1525" s="133" t="s">
        <v>225</v>
      </c>
      <c r="H1525" s="133">
        <v>46139</v>
      </c>
      <c r="I1525">
        <v>0</v>
      </c>
      <c r="J1525"/>
      <c r="K1525"/>
      <c r="L1525"/>
      <c r="M1525" s="49">
        <v>0</v>
      </c>
    </row>
    <row r="1526" spans="1:13" ht="15">
      <c r="A1526" s="2" t="s">
        <v>128</v>
      </c>
      <c r="B1526" s="2">
        <v>1710</v>
      </c>
      <c r="C1526" s="50">
        <v>3</v>
      </c>
      <c r="D1526" s="53" t="s">
        <v>109</v>
      </c>
      <c r="E1526" s="53" t="s">
        <v>110</v>
      </c>
      <c r="F1526" s="132">
        <v>110000411108</v>
      </c>
      <c r="G1526" s="133" t="s">
        <v>225</v>
      </c>
      <c r="H1526" s="133">
        <v>46140</v>
      </c>
      <c r="I1526">
        <v>0</v>
      </c>
      <c r="J1526"/>
      <c r="K1526"/>
      <c r="L1526"/>
      <c r="M1526" s="49">
        <v>0</v>
      </c>
    </row>
    <row r="1527" spans="1:13" ht="15">
      <c r="A1527" s="2" t="s">
        <v>128</v>
      </c>
      <c r="B1527" s="2">
        <v>1710</v>
      </c>
      <c r="C1527" s="50">
        <v>3</v>
      </c>
      <c r="D1527" s="53" t="s">
        <v>109</v>
      </c>
      <c r="E1527" s="53" t="s">
        <v>110</v>
      </c>
      <c r="F1527" s="132">
        <v>110000411108</v>
      </c>
      <c r="G1527" s="133" t="s">
        <v>225</v>
      </c>
      <c r="H1527" s="133">
        <v>46141</v>
      </c>
      <c r="I1527">
        <v>0</v>
      </c>
      <c r="J1527"/>
      <c r="K1527"/>
      <c r="L1527"/>
      <c r="M1527" s="49">
        <v>0</v>
      </c>
    </row>
    <row r="1528" spans="1:13" ht="15">
      <c r="A1528" s="2" t="s">
        <v>128</v>
      </c>
      <c r="B1528" s="2">
        <v>1710</v>
      </c>
      <c r="C1528" s="50">
        <v>3</v>
      </c>
      <c r="D1528" s="53" t="s">
        <v>109</v>
      </c>
      <c r="E1528" s="53" t="s">
        <v>110</v>
      </c>
      <c r="F1528" s="132">
        <v>110000411108</v>
      </c>
      <c r="G1528" s="133" t="s">
        <v>225</v>
      </c>
      <c r="H1528" s="133">
        <v>46142</v>
      </c>
      <c r="I1528">
        <v>0</v>
      </c>
      <c r="J1528"/>
      <c r="K1528"/>
      <c r="L1528"/>
      <c r="M1528" s="49">
        <v>0</v>
      </c>
    </row>
    <row r="1529" spans="1:13" ht="15">
      <c r="A1529" s="2" t="s">
        <v>128</v>
      </c>
      <c r="B1529" s="2">
        <v>1710</v>
      </c>
      <c r="C1529" s="50">
        <v>3</v>
      </c>
      <c r="D1529" s="53" t="s">
        <v>109</v>
      </c>
      <c r="E1529" s="53" t="s">
        <v>110</v>
      </c>
      <c r="F1529" s="132">
        <v>110000411108</v>
      </c>
      <c r="G1529" s="133" t="s">
        <v>225</v>
      </c>
      <c r="H1529" s="133">
        <v>46143</v>
      </c>
      <c r="I1529">
        <v>0</v>
      </c>
      <c r="J1529"/>
      <c r="K1529"/>
      <c r="L1529"/>
      <c r="M1529" s="49">
        <v>0</v>
      </c>
    </row>
    <row r="1530" spans="1:13" ht="15">
      <c r="A1530" s="2" t="s">
        <v>128</v>
      </c>
      <c r="B1530" s="2">
        <v>1710</v>
      </c>
      <c r="C1530" s="50">
        <v>3</v>
      </c>
      <c r="D1530" s="53" t="s">
        <v>109</v>
      </c>
      <c r="E1530" s="53" t="s">
        <v>110</v>
      </c>
      <c r="F1530" s="132">
        <v>110000411108</v>
      </c>
      <c r="G1530" s="133" t="s">
        <v>225</v>
      </c>
      <c r="H1530" s="133">
        <v>46144</v>
      </c>
      <c r="I1530">
        <v>0</v>
      </c>
      <c r="J1530"/>
      <c r="K1530"/>
      <c r="L1530"/>
      <c r="M1530" s="49">
        <v>0</v>
      </c>
    </row>
    <row r="1531" spans="1:13" ht="15">
      <c r="A1531" s="2" t="s">
        <v>128</v>
      </c>
      <c r="B1531" s="2">
        <v>1710</v>
      </c>
      <c r="C1531" s="50">
        <v>3</v>
      </c>
      <c r="D1531" s="53" t="s">
        <v>109</v>
      </c>
      <c r="E1531" s="53" t="s">
        <v>110</v>
      </c>
      <c r="F1531" s="132">
        <v>110000411108</v>
      </c>
      <c r="G1531" s="133" t="s">
        <v>225</v>
      </c>
      <c r="H1531" s="133">
        <v>46145</v>
      </c>
      <c r="I1531">
        <v>2.38</v>
      </c>
      <c r="J1531">
        <v>1E-3</v>
      </c>
      <c r="K1531">
        <v>73.855999999999995</v>
      </c>
      <c r="L1531">
        <v>5.0000000000000001E-3</v>
      </c>
      <c r="M1531" s="49">
        <v>9.1043000000000002E-5</v>
      </c>
    </row>
    <row r="1532" spans="1:13" ht="15">
      <c r="A1532" s="2" t="s">
        <v>128</v>
      </c>
      <c r="B1532" s="2">
        <v>1710</v>
      </c>
      <c r="C1532" s="50">
        <v>3</v>
      </c>
      <c r="D1532" s="53" t="s">
        <v>109</v>
      </c>
      <c r="E1532" s="53" t="s">
        <v>110</v>
      </c>
      <c r="F1532" s="132">
        <v>110000411108</v>
      </c>
      <c r="G1532" s="133" t="s">
        <v>225</v>
      </c>
      <c r="H1532" s="133">
        <v>46146</v>
      </c>
      <c r="I1532">
        <v>24</v>
      </c>
      <c r="J1532">
        <v>1.0999999999999999E-2</v>
      </c>
      <c r="K1532">
        <v>753</v>
      </c>
      <c r="L1532">
        <v>0.11600000000000001</v>
      </c>
      <c r="M1532" s="49">
        <v>2.0664500000000001E-3</v>
      </c>
    </row>
    <row r="1533" spans="1:13" ht="15">
      <c r="A1533" s="2" t="s">
        <v>128</v>
      </c>
      <c r="B1533" s="2">
        <v>1710</v>
      </c>
      <c r="C1533" s="50">
        <v>3</v>
      </c>
      <c r="D1533" s="53" t="s">
        <v>109</v>
      </c>
      <c r="E1533" s="53" t="s">
        <v>110</v>
      </c>
      <c r="F1533" s="132">
        <v>110000411108</v>
      </c>
      <c r="G1533" s="133" t="s">
        <v>225</v>
      </c>
      <c r="H1533" s="133">
        <v>46147</v>
      </c>
      <c r="I1533">
        <v>24</v>
      </c>
      <c r="J1533">
        <v>5.8659999999999997</v>
      </c>
      <c r="K1533">
        <v>4103.5</v>
      </c>
      <c r="L1533">
        <v>4.101</v>
      </c>
      <c r="M1533" s="49">
        <v>6.638825000000001E-2</v>
      </c>
    </row>
    <row r="1534" spans="1:13" ht="15">
      <c r="A1534" s="2" t="s">
        <v>128</v>
      </c>
      <c r="B1534" s="2">
        <v>1710</v>
      </c>
      <c r="C1534" s="50">
        <v>3</v>
      </c>
      <c r="D1534" s="53" t="s">
        <v>109</v>
      </c>
      <c r="E1534" s="53" t="s">
        <v>110</v>
      </c>
      <c r="F1534" s="132">
        <v>110000411108</v>
      </c>
      <c r="G1534" s="133" t="s">
        <v>225</v>
      </c>
      <c r="H1534" s="133">
        <v>46148</v>
      </c>
      <c r="I1534">
        <v>24</v>
      </c>
      <c r="J1534">
        <v>7.6040000000000001</v>
      </c>
      <c r="K1534">
        <v>14768.8</v>
      </c>
      <c r="L1534">
        <v>8.9410000000000007</v>
      </c>
      <c r="M1534" s="49">
        <v>0.13630417299999995</v>
      </c>
    </row>
    <row r="1535" spans="1:13" ht="15">
      <c r="A1535" s="2" t="s">
        <v>128</v>
      </c>
      <c r="B1535" s="2">
        <v>1710</v>
      </c>
      <c r="C1535" s="50">
        <v>3</v>
      </c>
      <c r="D1535" s="53" t="s">
        <v>109</v>
      </c>
      <c r="E1535" s="53" t="s">
        <v>110</v>
      </c>
      <c r="F1535" s="132">
        <v>110000411108</v>
      </c>
      <c r="G1535" s="133" t="s">
        <v>225</v>
      </c>
      <c r="H1535" s="133">
        <v>46149</v>
      </c>
      <c r="I1535">
        <v>24</v>
      </c>
      <c r="J1535">
        <v>3.335</v>
      </c>
      <c r="K1535">
        <v>16465.099999999999</v>
      </c>
      <c r="L1535">
        <v>3.274</v>
      </c>
      <c r="M1535" s="49">
        <v>2.6015449999999999E-2</v>
      </c>
    </row>
    <row r="1536" spans="1:13" ht="15">
      <c r="A1536" s="2" t="s">
        <v>128</v>
      </c>
      <c r="B1536" s="2">
        <v>1710</v>
      </c>
      <c r="C1536" s="50">
        <v>3</v>
      </c>
      <c r="D1536" s="53" t="s">
        <v>109</v>
      </c>
      <c r="E1536" s="53" t="s">
        <v>110</v>
      </c>
      <c r="F1536" s="132">
        <v>110000411108</v>
      </c>
      <c r="G1536" s="133" t="s">
        <v>225</v>
      </c>
      <c r="H1536" s="133">
        <v>46150</v>
      </c>
      <c r="I1536">
        <v>24</v>
      </c>
      <c r="J1536">
        <v>4.0880000000000001</v>
      </c>
      <c r="K1536">
        <v>16616.099999999999</v>
      </c>
      <c r="L1536">
        <v>5.64</v>
      </c>
      <c r="M1536" s="49">
        <v>0.11332162300000001</v>
      </c>
    </row>
    <row r="1537" spans="1:13" ht="15">
      <c r="A1537" s="2" t="s">
        <v>128</v>
      </c>
      <c r="B1537" s="2">
        <v>1710</v>
      </c>
      <c r="C1537" s="50">
        <v>3</v>
      </c>
      <c r="D1537" s="53" t="s">
        <v>109</v>
      </c>
      <c r="E1537" s="53" t="s">
        <v>110</v>
      </c>
      <c r="F1537" s="132">
        <v>110000411108</v>
      </c>
      <c r="G1537" s="133" t="s">
        <v>225</v>
      </c>
      <c r="H1537" s="133">
        <v>46151</v>
      </c>
      <c r="I1537">
        <v>24</v>
      </c>
      <c r="J1537">
        <v>4.4580000000000002</v>
      </c>
      <c r="K1537">
        <v>16655.099999999999</v>
      </c>
      <c r="L1537">
        <v>2.8450000000000002</v>
      </c>
      <c r="M1537" s="49">
        <v>0.12758520400000001</v>
      </c>
    </row>
    <row r="1538" spans="1:13" ht="15">
      <c r="A1538" s="2" t="s">
        <v>128</v>
      </c>
      <c r="B1538" s="2">
        <v>1710</v>
      </c>
      <c r="C1538" s="50">
        <v>3</v>
      </c>
      <c r="D1538" s="53" t="s">
        <v>109</v>
      </c>
      <c r="E1538" s="53" t="s">
        <v>110</v>
      </c>
      <c r="F1538" s="132">
        <v>110000411108</v>
      </c>
      <c r="G1538" s="133" t="s">
        <v>225</v>
      </c>
      <c r="H1538" s="133">
        <v>46152</v>
      </c>
      <c r="I1538">
        <v>24</v>
      </c>
      <c r="J1538">
        <v>4.069</v>
      </c>
      <c r="K1538">
        <v>17011.099999999999</v>
      </c>
      <c r="L1538">
        <v>3.173</v>
      </c>
      <c r="M1538" s="49">
        <v>0.12989170999999997</v>
      </c>
    </row>
    <row r="1539" spans="1:13" ht="15">
      <c r="A1539" s="2" t="s">
        <v>128</v>
      </c>
      <c r="B1539" s="2">
        <v>1710</v>
      </c>
      <c r="C1539" s="50">
        <v>3</v>
      </c>
      <c r="D1539" s="53" t="s">
        <v>109</v>
      </c>
      <c r="E1539" s="53" t="s">
        <v>110</v>
      </c>
      <c r="F1539" s="132">
        <v>110000411108</v>
      </c>
      <c r="G1539" s="133" t="s">
        <v>225</v>
      </c>
      <c r="H1539" s="133">
        <v>46153</v>
      </c>
      <c r="I1539">
        <v>24</v>
      </c>
      <c r="J1539">
        <v>3.9</v>
      </c>
      <c r="K1539">
        <v>17104.400000000001</v>
      </c>
      <c r="L1539">
        <v>3.0649999999999999</v>
      </c>
      <c r="M1539" s="49">
        <v>0.13209153200000001</v>
      </c>
    </row>
    <row r="1540" spans="1:13" ht="15">
      <c r="A1540" s="2" t="s">
        <v>128</v>
      </c>
      <c r="B1540" s="2">
        <v>1710</v>
      </c>
      <c r="C1540" s="50">
        <v>3</v>
      </c>
      <c r="D1540" s="53" t="s">
        <v>109</v>
      </c>
      <c r="E1540" s="53" t="s">
        <v>110</v>
      </c>
      <c r="F1540" s="132">
        <v>110000411108</v>
      </c>
      <c r="G1540" s="133" t="s">
        <v>225</v>
      </c>
      <c r="H1540" s="133">
        <v>46154</v>
      </c>
      <c r="I1540">
        <v>24</v>
      </c>
      <c r="J1540">
        <v>3.7930000000000001</v>
      </c>
      <c r="K1540">
        <v>16489.8</v>
      </c>
      <c r="L1540">
        <v>2.5859999999999999</v>
      </c>
      <c r="M1540" s="49">
        <v>0.137072997</v>
      </c>
    </row>
    <row r="1541" spans="1:13" ht="15">
      <c r="A1541" s="2" t="s">
        <v>128</v>
      </c>
      <c r="B1541" s="2">
        <v>1710</v>
      </c>
      <c r="C1541" s="50">
        <v>3</v>
      </c>
      <c r="D1541" s="53" t="s">
        <v>109</v>
      </c>
      <c r="E1541" s="53" t="s">
        <v>110</v>
      </c>
      <c r="F1541" s="132">
        <v>110000411108</v>
      </c>
      <c r="G1541" s="133" t="s">
        <v>225</v>
      </c>
      <c r="H1541" s="133">
        <v>46155</v>
      </c>
      <c r="I1541">
        <v>24</v>
      </c>
      <c r="J1541">
        <v>3.375</v>
      </c>
      <c r="K1541">
        <v>16296.2</v>
      </c>
      <c r="L1541">
        <v>2.5470000000000002</v>
      </c>
      <c r="M1541" s="49">
        <v>0.13637464700000002</v>
      </c>
    </row>
    <row r="1542" spans="1:13" ht="15">
      <c r="A1542" s="2" t="s">
        <v>128</v>
      </c>
      <c r="B1542" s="2">
        <v>1710</v>
      </c>
      <c r="C1542" s="50">
        <v>3</v>
      </c>
      <c r="D1542" s="53" t="s">
        <v>109</v>
      </c>
      <c r="E1542" s="53" t="s">
        <v>110</v>
      </c>
      <c r="F1542" s="132">
        <v>110000411108</v>
      </c>
      <c r="G1542" s="133" t="s">
        <v>225</v>
      </c>
      <c r="H1542" s="133">
        <v>46156</v>
      </c>
      <c r="I1542">
        <v>24</v>
      </c>
      <c r="J1542">
        <v>3.1890000000000001</v>
      </c>
      <c r="K1542">
        <v>16856.2</v>
      </c>
      <c r="L1542">
        <v>3.347</v>
      </c>
      <c r="M1542" s="49">
        <v>0.14404403900000001</v>
      </c>
    </row>
    <row r="1543" spans="1:13" ht="15">
      <c r="A1543" s="2" t="s">
        <v>128</v>
      </c>
      <c r="B1543" s="2">
        <v>1710</v>
      </c>
      <c r="C1543" s="50">
        <v>3</v>
      </c>
      <c r="D1543" s="53" t="s">
        <v>109</v>
      </c>
      <c r="E1543" s="53" t="s">
        <v>110</v>
      </c>
      <c r="F1543" s="132">
        <v>110000411108</v>
      </c>
      <c r="G1543" s="133" t="s">
        <v>225</v>
      </c>
      <c r="H1543" s="133">
        <v>46157</v>
      </c>
      <c r="I1543">
        <v>24</v>
      </c>
      <c r="J1543">
        <v>4.6829999999999998</v>
      </c>
      <c r="K1543">
        <v>18794.2</v>
      </c>
      <c r="L1543">
        <v>5.133</v>
      </c>
      <c r="M1543" s="49">
        <v>0.16700885199999999</v>
      </c>
    </row>
    <row r="1544" spans="1:13" ht="15">
      <c r="A1544" s="2" t="s">
        <v>128</v>
      </c>
      <c r="B1544" s="2">
        <v>1710</v>
      </c>
      <c r="C1544" s="50">
        <v>3</v>
      </c>
      <c r="D1544" s="53" t="s">
        <v>109</v>
      </c>
      <c r="E1544" s="53" t="s">
        <v>110</v>
      </c>
      <c r="F1544" s="132">
        <v>110000411108</v>
      </c>
      <c r="G1544" s="133" t="s">
        <v>225</v>
      </c>
      <c r="H1544" s="133">
        <v>46158</v>
      </c>
      <c r="I1544">
        <v>24</v>
      </c>
      <c r="J1544">
        <v>4.8339999999999996</v>
      </c>
      <c r="K1544">
        <v>19875.8</v>
      </c>
      <c r="L1544">
        <v>4.6349999999999998</v>
      </c>
      <c r="M1544" s="49">
        <v>0.18854700000000002</v>
      </c>
    </row>
    <row r="1545" spans="1:13" ht="15">
      <c r="A1545" s="2" t="s">
        <v>128</v>
      </c>
      <c r="B1545" s="2">
        <v>1710</v>
      </c>
      <c r="C1545" s="50">
        <v>3</v>
      </c>
      <c r="D1545" s="53" t="s">
        <v>109</v>
      </c>
      <c r="E1545" s="53" t="s">
        <v>110</v>
      </c>
      <c r="F1545" s="132">
        <v>110000411108</v>
      </c>
      <c r="G1545" s="133" t="s">
        <v>225</v>
      </c>
      <c r="H1545" s="133">
        <v>46159</v>
      </c>
      <c r="I1545">
        <v>24</v>
      </c>
      <c r="J1545">
        <v>5.9169999999999998</v>
      </c>
      <c r="K1545">
        <v>19961</v>
      </c>
      <c r="L1545">
        <v>4.556</v>
      </c>
      <c r="M1545" s="49">
        <v>0.24685125200000002</v>
      </c>
    </row>
    <row r="1546" spans="1:13" ht="15">
      <c r="A1546" s="2" t="s">
        <v>128</v>
      </c>
      <c r="B1546" s="2">
        <v>1710</v>
      </c>
      <c r="C1546" s="50">
        <v>3</v>
      </c>
      <c r="D1546" s="53" t="s">
        <v>109</v>
      </c>
      <c r="E1546" s="53" t="s">
        <v>110</v>
      </c>
      <c r="F1546" s="132">
        <v>110000411108</v>
      </c>
      <c r="G1546" s="133" t="s">
        <v>225</v>
      </c>
      <c r="H1546" s="133">
        <v>46160</v>
      </c>
      <c r="I1546">
        <v>24</v>
      </c>
      <c r="J1546">
        <v>4.8920000000000003</v>
      </c>
      <c r="K1546">
        <v>19950.099999999999</v>
      </c>
      <c r="L1546">
        <v>5.4260000000000002</v>
      </c>
      <c r="M1546" s="49">
        <v>0.16980894400000002</v>
      </c>
    </row>
    <row r="1547" spans="1:13" ht="15">
      <c r="A1547" s="2" t="s">
        <v>128</v>
      </c>
      <c r="B1547" s="2">
        <v>1710</v>
      </c>
      <c r="C1547" s="50">
        <v>3</v>
      </c>
      <c r="D1547" s="53" t="s">
        <v>109</v>
      </c>
      <c r="E1547" s="53" t="s">
        <v>110</v>
      </c>
      <c r="F1547" s="132">
        <v>110000411108</v>
      </c>
      <c r="G1547" s="133" t="s">
        <v>225</v>
      </c>
      <c r="H1547" s="133">
        <v>46161</v>
      </c>
      <c r="I1547">
        <v>24</v>
      </c>
      <c r="J1547">
        <v>4.5730000000000004</v>
      </c>
      <c r="K1547">
        <v>18206.2</v>
      </c>
      <c r="L1547">
        <v>4.8949999999999996</v>
      </c>
      <c r="M1547" s="49">
        <v>0.15602329499999998</v>
      </c>
    </row>
    <row r="1548" spans="1:13" ht="15">
      <c r="A1548" s="2" t="s">
        <v>128</v>
      </c>
      <c r="B1548" s="2">
        <v>1710</v>
      </c>
      <c r="C1548" s="50">
        <v>3</v>
      </c>
      <c r="D1548" s="53" t="s">
        <v>109</v>
      </c>
      <c r="E1548" s="53" t="s">
        <v>110</v>
      </c>
      <c r="F1548" s="132">
        <v>110000411108</v>
      </c>
      <c r="G1548" s="133" t="s">
        <v>225</v>
      </c>
      <c r="H1548" s="133">
        <v>46162</v>
      </c>
      <c r="I1548">
        <v>24</v>
      </c>
      <c r="J1548">
        <v>4.05</v>
      </c>
      <c r="K1548">
        <v>18159.099999999999</v>
      </c>
      <c r="L1548">
        <v>5.2809999999999997</v>
      </c>
      <c r="M1548" s="49">
        <v>0.15789274599999997</v>
      </c>
    </row>
    <row r="1549" spans="1:13" ht="15">
      <c r="A1549" s="2" t="s">
        <v>128</v>
      </c>
      <c r="B1549" s="2">
        <v>1710</v>
      </c>
      <c r="C1549" s="50">
        <v>3</v>
      </c>
      <c r="D1549" s="53" t="s">
        <v>109</v>
      </c>
      <c r="E1549" s="53" t="s">
        <v>110</v>
      </c>
      <c r="F1549" s="132">
        <v>110000411108</v>
      </c>
      <c r="G1549" s="133" t="s">
        <v>225</v>
      </c>
      <c r="H1549" s="133">
        <v>46163</v>
      </c>
      <c r="I1549">
        <v>24</v>
      </c>
      <c r="J1549">
        <v>7.1890000000000001</v>
      </c>
      <c r="K1549">
        <v>19449.900000000001</v>
      </c>
      <c r="L1549">
        <v>5.2140000000000004</v>
      </c>
      <c r="M1549" s="49">
        <v>0.169790949</v>
      </c>
    </row>
    <row r="1550" spans="1:13" ht="15">
      <c r="A1550" s="2" t="s">
        <v>128</v>
      </c>
      <c r="B1550" s="2">
        <v>1710</v>
      </c>
      <c r="C1550" s="50">
        <v>3</v>
      </c>
      <c r="D1550" s="53" t="s">
        <v>109</v>
      </c>
      <c r="E1550" s="53" t="s">
        <v>110</v>
      </c>
      <c r="F1550" s="132">
        <v>110000411108</v>
      </c>
      <c r="G1550" s="133" t="s">
        <v>225</v>
      </c>
      <c r="H1550" s="133">
        <v>46164</v>
      </c>
      <c r="I1550">
        <v>10.050000000000001</v>
      </c>
      <c r="J1550">
        <v>1.9079999999999999</v>
      </c>
      <c r="K1550">
        <v>8465.31</v>
      </c>
      <c r="L1550">
        <v>2.1859999999999999</v>
      </c>
      <c r="M1550" s="49">
        <v>7.5938876499999988E-2</v>
      </c>
    </row>
    <row r="1551" spans="1:13" ht="15">
      <c r="A1551" s="2" t="s">
        <v>128</v>
      </c>
      <c r="B1551" s="2">
        <v>1710</v>
      </c>
      <c r="C1551" s="50">
        <v>3</v>
      </c>
      <c r="D1551" s="53" t="s">
        <v>109</v>
      </c>
      <c r="E1551" s="53" t="s">
        <v>110</v>
      </c>
      <c r="F1551" s="132">
        <v>110000411108</v>
      </c>
      <c r="G1551" s="133" t="s">
        <v>225</v>
      </c>
      <c r="H1551" s="133">
        <v>46165</v>
      </c>
      <c r="I1551">
        <v>0</v>
      </c>
      <c r="J1551"/>
      <c r="K1551"/>
      <c r="L1551"/>
      <c r="M1551" s="49">
        <v>0</v>
      </c>
    </row>
    <row r="1552" spans="1:13" ht="15">
      <c r="A1552" s="2" t="s">
        <v>128</v>
      </c>
      <c r="B1552" s="2">
        <v>1710</v>
      </c>
      <c r="C1552" s="50">
        <v>3</v>
      </c>
      <c r="D1552" s="53" t="s">
        <v>109</v>
      </c>
      <c r="E1552" s="53" t="s">
        <v>110</v>
      </c>
      <c r="F1552" s="132">
        <v>110000411108</v>
      </c>
      <c r="G1552" s="133" t="s">
        <v>225</v>
      </c>
      <c r="H1552" s="133">
        <v>46166</v>
      </c>
      <c r="I1552">
        <v>0</v>
      </c>
      <c r="J1552"/>
      <c r="K1552"/>
      <c r="L1552"/>
      <c r="M1552" s="49">
        <v>0</v>
      </c>
    </row>
    <row r="1553" spans="1:13" ht="15">
      <c r="A1553" s="2" t="s">
        <v>128</v>
      </c>
      <c r="B1553" s="2">
        <v>1710</v>
      </c>
      <c r="C1553" s="50">
        <v>3</v>
      </c>
      <c r="D1553" s="53" t="s">
        <v>109</v>
      </c>
      <c r="E1553" s="53" t="s">
        <v>110</v>
      </c>
      <c r="F1553" s="132">
        <v>110000411108</v>
      </c>
      <c r="G1553" s="133" t="s">
        <v>225</v>
      </c>
      <c r="H1553" s="133">
        <v>46167</v>
      </c>
      <c r="I1553">
        <v>0</v>
      </c>
      <c r="J1553"/>
      <c r="K1553"/>
      <c r="L1553"/>
      <c r="M1553" s="49">
        <v>0</v>
      </c>
    </row>
    <row r="1554" spans="1:13" ht="15">
      <c r="A1554" s="2" t="s">
        <v>128</v>
      </c>
      <c r="B1554" s="2">
        <v>1710</v>
      </c>
      <c r="C1554" s="50">
        <v>3</v>
      </c>
      <c r="D1554" s="53" t="s">
        <v>109</v>
      </c>
      <c r="E1554" s="53" t="s">
        <v>110</v>
      </c>
      <c r="F1554" s="132">
        <v>110000411108</v>
      </c>
      <c r="G1554" s="133" t="s">
        <v>225</v>
      </c>
      <c r="H1554" s="133">
        <v>46168</v>
      </c>
      <c r="I1554">
        <v>0</v>
      </c>
      <c r="J1554"/>
      <c r="K1554"/>
      <c r="L1554"/>
      <c r="M1554" s="49">
        <v>0</v>
      </c>
    </row>
    <row r="1555" spans="1:13" ht="15">
      <c r="A1555" s="2" t="s">
        <v>128</v>
      </c>
      <c r="B1555" s="2">
        <v>1710</v>
      </c>
      <c r="C1555" s="50">
        <v>3</v>
      </c>
      <c r="D1555" s="53" t="s">
        <v>109</v>
      </c>
      <c r="E1555" s="53" t="s">
        <v>110</v>
      </c>
      <c r="F1555" s="132">
        <v>110000411108</v>
      </c>
      <c r="G1555" s="133" t="s">
        <v>225</v>
      </c>
      <c r="H1555" s="133">
        <v>46169</v>
      </c>
      <c r="I1555">
        <v>0</v>
      </c>
      <c r="J1555"/>
      <c r="K1555"/>
      <c r="L1555"/>
      <c r="M1555" s="49">
        <v>0</v>
      </c>
    </row>
    <row r="1556" spans="1:13" ht="15">
      <c r="A1556" s="2" t="s">
        <v>128</v>
      </c>
      <c r="B1556" s="2">
        <v>1710</v>
      </c>
      <c r="C1556" s="50">
        <v>3</v>
      </c>
      <c r="D1556" s="53" t="s">
        <v>109</v>
      </c>
      <c r="E1556" s="53" t="s">
        <v>110</v>
      </c>
      <c r="F1556" s="132">
        <v>110000411108</v>
      </c>
      <c r="G1556" s="133" t="s">
        <v>225</v>
      </c>
      <c r="H1556" s="133">
        <v>46170</v>
      </c>
      <c r="I1556">
        <v>0</v>
      </c>
      <c r="J1556"/>
      <c r="K1556"/>
      <c r="L1556"/>
      <c r="M1556" s="49">
        <v>0</v>
      </c>
    </row>
    <row r="1557" spans="1:13" ht="15">
      <c r="A1557" s="2" t="s">
        <v>128</v>
      </c>
      <c r="B1557" s="2">
        <v>1710</v>
      </c>
      <c r="C1557" s="50">
        <v>3</v>
      </c>
      <c r="D1557" s="53" t="s">
        <v>109</v>
      </c>
      <c r="E1557" s="53" t="s">
        <v>110</v>
      </c>
      <c r="F1557" s="132">
        <v>110000411108</v>
      </c>
      <c r="G1557" s="133" t="s">
        <v>225</v>
      </c>
      <c r="H1557" s="133">
        <v>46171</v>
      </c>
      <c r="I1557">
        <v>0</v>
      </c>
      <c r="J1557"/>
      <c r="K1557"/>
      <c r="L1557"/>
      <c r="M1557" s="49">
        <v>0</v>
      </c>
    </row>
    <row r="1558" spans="1:13" ht="15">
      <c r="A1558" s="2" t="s">
        <v>128</v>
      </c>
      <c r="B1558" s="2">
        <v>1710</v>
      </c>
      <c r="C1558" s="50">
        <v>3</v>
      </c>
      <c r="D1558" s="53" t="s">
        <v>109</v>
      </c>
      <c r="E1558" s="53" t="s">
        <v>110</v>
      </c>
      <c r="F1558" s="132">
        <v>110000411108</v>
      </c>
      <c r="G1558" s="133" t="s">
        <v>225</v>
      </c>
      <c r="H1558" s="133">
        <v>46172</v>
      </c>
      <c r="I1558">
        <v>0</v>
      </c>
      <c r="J1558"/>
      <c r="K1558"/>
      <c r="L1558"/>
      <c r="M1558" s="49">
        <v>0</v>
      </c>
    </row>
    <row r="1559" spans="1:13" ht="15">
      <c r="A1559" s="2" t="s">
        <v>128</v>
      </c>
      <c r="B1559" s="2">
        <v>1710</v>
      </c>
      <c r="C1559" s="50">
        <v>3</v>
      </c>
      <c r="D1559" s="53" t="s">
        <v>109</v>
      </c>
      <c r="E1559" s="53" t="s">
        <v>110</v>
      </c>
      <c r="F1559" s="132">
        <v>110000411108</v>
      </c>
      <c r="G1559" s="133" t="s">
        <v>225</v>
      </c>
      <c r="H1559" s="133">
        <v>46173</v>
      </c>
      <c r="I1559">
        <v>0</v>
      </c>
      <c r="J1559"/>
      <c r="K1559"/>
      <c r="L1559"/>
      <c r="M1559" s="49">
        <v>0</v>
      </c>
    </row>
    <row r="1560" spans="1:13" ht="15">
      <c r="A1560" s="2" t="s">
        <v>128</v>
      </c>
      <c r="B1560" s="2">
        <v>1710</v>
      </c>
      <c r="C1560" s="50">
        <v>3</v>
      </c>
      <c r="D1560" s="53" t="s">
        <v>109</v>
      </c>
      <c r="E1560" s="53" t="s">
        <v>110</v>
      </c>
      <c r="F1560" s="132">
        <v>110000411108</v>
      </c>
      <c r="G1560" s="133" t="s">
        <v>225</v>
      </c>
      <c r="H1560" s="133">
        <v>46174</v>
      </c>
      <c r="I1560">
        <v>0</v>
      </c>
      <c r="J1560"/>
      <c r="K1560"/>
      <c r="L1560"/>
      <c r="M1560" s="49">
        <v>0</v>
      </c>
    </row>
    <row r="1561" spans="1:13" ht="15">
      <c r="A1561" s="2" t="s">
        <v>128</v>
      </c>
      <c r="B1561" s="2">
        <v>1710</v>
      </c>
      <c r="C1561" s="50">
        <v>3</v>
      </c>
      <c r="D1561" s="53" t="s">
        <v>109</v>
      </c>
      <c r="E1561" s="53" t="s">
        <v>110</v>
      </c>
      <c r="F1561" s="132">
        <v>110000411108</v>
      </c>
      <c r="G1561" s="133" t="s">
        <v>225</v>
      </c>
      <c r="H1561" s="133">
        <v>46175</v>
      </c>
      <c r="I1561">
        <v>0</v>
      </c>
      <c r="J1561"/>
      <c r="K1561"/>
      <c r="L1561"/>
      <c r="M1561" s="49">
        <v>0</v>
      </c>
    </row>
    <row r="1562" spans="1:13" ht="15">
      <c r="A1562" s="2" t="s">
        <v>128</v>
      </c>
      <c r="B1562" s="2">
        <v>1710</v>
      </c>
      <c r="C1562" s="50">
        <v>3</v>
      </c>
      <c r="D1562" s="53" t="s">
        <v>109</v>
      </c>
      <c r="E1562" s="53" t="s">
        <v>110</v>
      </c>
      <c r="F1562" s="132">
        <v>110000411108</v>
      </c>
      <c r="G1562" s="133" t="s">
        <v>225</v>
      </c>
      <c r="H1562" s="133">
        <v>46176</v>
      </c>
      <c r="I1562">
        <v>0</v>
      </c>
      <c r="J1562"/>
      <c r="K1562"/>
      <c r="L1562"/>
      <c r="M1562" s="49">
        <v>0</v>
      </c>
    </row>
    <row r="1563" spans="1:13" ht="15">
      <c r="A1563" s="2" t="s">
        <v>128</v>
      </c>
      <c r="B1563" s="2">
        <v>1710</v>
      </c>
      <c r="C1563" s="50">
        <v>3</v>
      </c>
      <c r="D1563" s="53" t="s">
        <v>109</v>
      </c>
      <c r="E1563" s="53" t="s">
        <v>110</v>
      </c>
      <c r="F1563" s="132">
        <v>110000411108</v>
      </c>
      <c r="G1563" s="133" t="s">
        <v>225</v>
      </c>
      <c r="H1563" s="133">
        <v>46177</v>
      </c>
      <c r="I1563">
        <v>0</v>
      </c>
      <c r="J1563"/>
      <c r="K1563"/>
      <c r="L1563"/>
      <c r="M1563" s="49">
        <v>0</v>
      </c>
    </row>
    <row r="1564" spans="1:13" ht="15">
      <c r="A1564" s="2" t="s">
        <v>128</v>
      </c>
      <c r="B1564" s="2">
        <v>1710</v>
      </c>
      <c r="C1564" s="50">
        <v>3</v>
      </c>
      <c r="D1564" s="53" t="s">
        <v>109</v>
      </c>
      <c r="E1564" s="53" t="s">
        <v>110</v>
      </c>
      <c r="F1564" s="132">
        <v>110000411108</v>
      </c>
      <c r="G1564" s="133" t="s">
        <v>225</v>
      </c>
      <c r="H1564" s="133">
        <v>46178</v>
      </c>
      <c r="I1564">
        <v>0</v>
      </c>
      <c r="J1564"/>
      <c r="K1564"/>
      <c r="L1564"/>
      <c r="M1564" s="49">
        <v>0</v>
      </c>
    </row>
    <row r="1565" spans="1:13" ht="15">
      <c r="A1565" s="2" t="s">
        <v>128</v>
      </c>
      <c r="B1565" s="2">
        <v>1710</v>
      </c>
      <c r="C1565" s="50">
        <v>3</v>
      </c>
      <c r="D1565" s="53" t="s">
        <v>109</v>
      </c>
      <c r="E1565" s="53" t="s">
        <v>110</v>
      </c>
      <c r="F1565" s="132">
        <v>110000411108</v>
      </c>
      <c r="G1565" s="133" t="s">
        <v>225</v>
      </c>
      <c r="H1565" s="133">
        <v>46179</v>
      </c>
      <c r="I1565">
        <v>0</v>
      </c>
      <c r="J1565"/>
      <c r="K1565"/>
      <c r="L1565"/>
      <c r="M1565" s="49">
        <v>0</v>
      </c>
    </row>
    <row r="1566" spans="1:13" ht="15">
      <c r="A1566" s="2" t="s">
        <v>128</v>
      </c>
      <c r="B1566" s="2">
        <v>1710</v>
      </c>
      <c r="C1566" s="50">
        <v>3</v>
      </c>
      <c r="D1566" s="53" t="s">
        <v>109</v>
      </c>
      <c r="E1566" s="53" t="s">
        <v>110</v>
      </c>
      <c r="F1566" s="132">
        <v>110000411108</v>
      </c>
      <c r="G1566" s="133" t="s">
        <v>225</v>
      </c>
      <c r="H1566" s="133">
        <v>46180</v>
      </c>
      <c r="I1566">
        <v>0</v>
      </c>
      <c r="J1566"/>
      <c r="K1566"/>
      <c r="L1566"/>
      <c r="M1566" s="49">
        <v>0</v>
      </c>
    </row>
    <row r="1567" spans="1:13" ht="15">
      <c r="A1567" s="2" t="s">
        <v>128</v>
      </c>
      <c r="B1567" s="2">
        <v>1710</v>
      </c>
      <c r="C1567" s="50">
        <v>3</v>
      </c>
      <c r="D1567" s="53" t="s">
        <v>109</v>
      </c>
      <c r="E1567" s="53" t="s">
        <v>110</v>
      </c>
      <c r="F1567" s="132">
        <v>110000411108</v>
      </c>
      <c r="G1567" s="133" t="s">
        <v>225</v>
      </c>
      <c r="H1567" s="133">
        <v>46181</v>
      </c>
      <c r="I1567">
        <v>6.45</v>
      </c>
      <c r="J1567">
        <v>3.0000000000000001E-3</v>
      </c>
      <c r="K1567">
        <v>77.135000000000005</v>
      </c>
      <c r="L1567">
        <v>4.0000000000000001E-3</v>
      </c>
      <c r="M1567" s="49">
        <v>4.2818899999999999E-4</v>
      </c>
    </row>
    <row r="1568" spans="1:13" ht="15">
      <c r="A1568" s="2" t="s">
        <v>128</v>
      </c>
      <c r="B1568" s="2">
        <v>1710</v>
      </c>
      <c r="C1568" s="50">
        <v>3</v>
      </c>
      <c r="D1568" s="53" t="s">
        <v>109</v>
      </c>
      <c r="E1568" s="53" t="s">
        <v>110</v>
      </c>
      <c r="F1568" s="132">
        <v>110000411108</v>
      </c>
      <c r="G1568" s="133" t="s">
        <v>225</v>
      </c>
      <c r="H1568" s="133">
        <v>46182</v>
      </c>
      <c r="I1568">
        <v>24</v>
      </c>
      <c r="J1568">
        <v>0.01</v>
      </c>
      <c r="K1568">
        <v>455.2</v>
      </c>
      <c r="L1568">
        <v>5.8999999999999997E-2</v>
      </c>
      <c r="M1568" s="49">
        <v>1.1681050000000002E-3</v>
      </c>
    </row>
    <row r="1569" spans="1:13" ht="15">
      <c r="A1569" s="2" t="s">
        <v>128</v>
      </c>
      <c r="B1569" s="2">
        <v>1710</v>
      </c>
      <c r="C1569" s="50">
        <v>3</v>
      </c>
      <c r="D1569" s="53" t="s">
        <v>109</v>
      </c>
      <c r="E1569" s="53" t="s">
        <v>110</v>
      </c>
      <c r="F1569" s="132">
        <v>110000411108</v>
      </c>
      <c r="G1569" s="133" t="s">
        <v>225</v>
      </c>
      <c r="H1569" s="133">
        <v>46183</v>
      </c>
      <c r="I1569">
        <v>24</v>
      </c>
      <c r="J1569">
        <v>5.7679999999999998</v>
      </c>
      <c r="K1569">
        <v>2700.4</v>
      </c>
      <c r="L1569">
        <v>2.6280000000000001</v>
      </c>
      <c r="M1569" s="49">
        <v>2.7557058000000002E-2</v>
      </c>
    </row>
    <row r="1570" spans="1:13" ht="15">
      <c r="A1570" s="2" t="s">
        <v>128</v>
      </c>
      <c r="B1570" s="2">
        <v>1710</v>
      </c>
      <c r="C1570" s="50">
        <v>3</v>
      </c>
      <c r="D1570" s="53" t="s">
        <v>109</v>
      </c>
      <c r="E1570" s="53" t="s">
        <v>110</v>
      </c>
      <c r="F1570" s="132">
        <v>110000411108</v>
      </c>
      <c r="G1570" s="133" t="s">
        <v>225</v>
      </c>
      <c r="H1570" s="133">
        <v>46184</v>
      </c>
      <c r="I1570">
        <v>24</v>
      </c>
      <c r="J1570">
        <v>11.613</v>
      </c>
      <c r="K1570">
        <v>15297.7</v>
      </c>
      <c r="L1570">
        <v>15.273</v>
      </c>
      <c r="M1570" s="49">
        <v>0.176700355</v>
      </c>
    </row>
    <row r="1571" spans="1:13" ht="15">
      <c r="A1571" s="2" t="s">
        <v>128</v>
      </c>
      <c r="B1571" s="2">
        <v>1710</v>
      </c>
      <c r="C1571" s="50">
        <v>3</v>
      </c>
      <c r="D1571" s="53" t="s">
        <v>109</v>
      </c>
      <c r="E1571" s="53" t="s">
        <v>110</v>
      </c>
      <c r="F1571" s="132">
        <v>110000411108</v>
      </c>
      <c r="G1571" s="133" t="s">
        <v>225</v>
      </c>
      <c r="H1571" s="133">
        <v>46185</v>
      </c>
      <c r="I1571">
        <v>24</v>
      </c>
      <c r="J1571">
        <v>6.0640000000000001</v>
      </c>
      <c r="K1571">
        <v>16693.599999999999</v>
      </c>
      <c r="L1571">
        <v>4.2930000000000001</v>
      </c>
      <c r="M1571" s="49">
        <v>0.14294584699999999</v>
      </c>
    </row>
    <row r="1572" spans="1:13" ht="15">
      <c r="A1572" s="2" t="s">
        <v>128</v>
      </c>
      <c r="B1572" s="2">
        <v>1710</v>
      </c>
      <c r="C1572" s="50">
        <v>3</v>
      </c>
      <c r="D1572" s="53" t="s">
        <v>109</v>
      </c>
      <c r="E1572" s="53" t="s">
        <v>110</v>
      </c>
      <c r="F1572" s="132">
        <v>110000411108</v>
      </c>
      <c r="G1572" s="133" t="s">
        <v>225</v>
      </c>
      <c r="H1572" s="133">
        <v>46186</v>
      </c>
      <c r="I1572">
        <v>24</v>
      </c>
      <c r="J1572">
        <v>4.2880000000000003</v>
      </c>
      <c r="K1572">
        <v>16875.7</v>
      </c>
      <c r="L1572">
        <v>3.8980000000000001</v>
      </c>
      <c r="M1572" s="49">
        <v>0.14307043799999999</v>
      </c>
    </row>
    <row r="1573" spans="1:13" ht="15">
      <c r="A1573" s="2" t="s">
        <v>128</v>
      </c>
      <c r="B1573" s="2">
        <v>1710</v>
      </c>
      <c r="C1573" s="50">
        <v>3</v>
      </c>
      <c r="D1573" s="53" t="s">
        <v>109</v>
      </c>
      <c r="E1573" s="53" t="s">
        <v>110</v>
      </c>
      <c r="F1573" s="132">
        <v>110000411108</v>
      </c>
      <c r="G1573" s="133" t="s">
        <v>225</v>
      </c>
      <c r="H1573" s="133">
        <v>46187</v>
      </c>
      <c r="I1573">
        <v>24</v>
      </c>
      <c r="J1573">
        <v>4.2039999999999997</v>
      </c>
      <c r="K1573">
        <v>16784.5</v>
      </c>
      <c r="L1573">
        <v>4.0709999999999997</v>
      </c>
      <c r="M1573" s="49">
        <v>0.14342306700000002</v>
      </c>
    </row>
    <row r="1574" spans="1:13" ht="15">
      <c r="A1574" s="2" t="s">
        <v>128</v>
      </c>
      <c r="B1574" s="2">
        <v>1710</v>
      </c>
      <c r="C1574" s="50">
        <v>3</v>
      </c>
      <c r="D1574" s="53" t="s">
        <v>109</v>
      </c>
      <c r="E1574" s="53" t="s">
        <v>110</v>
      </c>
      <c r="F1574" s="132">
        <v>110000411108</v>
      </c>
      <c r="G1574" s="133" t="s">
        <v>225</v>
      </c>
      <c r="H1574" s="133">
        <v>46188</v>
      </c>
      <c r="I1574">
        <v>24</v>
      </c>
      <c r="J1574">
        <v>4.7140000000000004</v>
      </c>
      <c r="K1574">
        <v>18124.7</v>
      </c>
      <c r="L1574">
        <v>5.1970000000000001</v>
      </c>
      <c r="M1574" s="49">
        <v>0.15610051300000002</v>
      </c>
    </row>
    <row r="1575" spans="1:13" ht="15">
      <c r="A1575" s="2" t="s">
        <v>128</v>
      </c>
      <c r="B1575" s="2">
        <v>1710</v>
      </c>
      <c r="C1575" s="50">
        <v>3</v>
      </c>
      <c r="D1575" s="53" t="s">
        <v>109</v>
      </c>
      <c r="E1575" s="53" t="s">
        <v>110</v>
      </c>
      <c r="F1575" s="132">
        <v>110000411108</v>
      </c>
      <c r="G1575" s="133" t="s">
        <v>225</v>
      </c>
      <c r="H1575" s="133">
        <v>46189</v>
      </c>
      <c r="I1575">
        <v>24</v>
      </c>
      <c r="J1575">
        <v>4.8970000000000002</v>
      </c>
      <c r="K1575">
        <v>19326.400000000001</v>
      </c>
      <c r="L1575">
        <v>5.484</v>
      </c>
      <c r="M1575" s="49">
        <v>0.16684482500000003</v>
      </c>
    </row>
    <row r="1576" spans="1:13" ht="15">
      <c r="A1576" s="2" t="s">
        <v>128</v>
      </c>
      <c r="B1576" s="2">
        <v>1710</v>
      </c>
      <c r="C1576" s="50">
        <v>3</v>
      </c>
      <c r="D1576" s="53" t="s">
        <v>109</v>
      </c>
      <c r="E1576" s="53" t="s">
        <v>110</v>
      </c>
      <c r="F1576" s="132">
        <v>110000411108</v>
      </c>
      <c r="G1576" s="133" t="s">
        <v>225</v>
      </c>
      <c r="H1576" s="133">
        <v>46190</v>
      </c>
      <c r="I1576">
        <v>24</v>
      </c>
      <c r="J1576">
        <v>5.1840000000000002</v>
      </c>
      <c r="K1576">
        <v>19532.2</v>
      </c>
      <c r="L1576">
        <v>5.1120000000000001</v>
      </c>
      <c r="M1576" s="49">
        <v>0.17084697300000001</v>
      </c>
    </row>
    <row r="1577" spans="1:13" ht="15">
      <c r="A1577" s="2" t="s">
        <v>128</v>
      </c>
      <c r="B1577" s="2">
        <v>1710</v>
      </c>
      <c r="C1577" s="50">
        <v>3</v>
      </c>
      <c r="D1577" s="53" t="s">
        <v>109</v>
      </c>
      <c r="E1577" s="53" t="s">
        <v>110</v>
      </c>
      <c r="F1577" s="132">
        <v>110000411108</v>
      </c>
      <c r="G1577" s="133" t="s">
        <v>225</v>
      </c>
      <c r="H1577" s="133">
        <v>46191</v>
      </c>
      <c r="I1577">
        <v>24</v>
      </c>
      <c r="J1577">
        <v>4.6100000000000003</v>
      </c>
      <c r="K1577">
        <v>19801.900000000001</v>
      </c>
      <c r="L1577">
        <v>5.2549999999999999</v>
      </c>
      <c r="M1577" s="49">
        <v>0.168114818</v>
      </c>
    </row>
    <row r="1578" spans="1:13" ht="15">
      <c r="A1578" s="2" t="s">
        <v>128</v>
      </c>
      <c r="B1578" s="2">
        <v>1710</v>
      </c>
      <c r="C1578" s="50">
        <v>3</v>
      </c>
      <c r="D1578" s="53" t="s">
        <v>109</v>
      </c>
      <c r="E1578" s="53" t="s">
        <v>110</v>
      </c>
      <c r="F1578" s="132">
        <v>110000411108</v>
      </c>
      <c r="G1578" s="133" t="s">
        <v>225</v>
      </c>
      <c r="H1578" s="133">
        <v>46192</v>
      </c>
      <c r="I1578">
        <v>24</v>
      </c>
      <c r="J1578">
        <v>4.42</v>
      </c>
      <c r="K1578">
        <v>19948</v>
      </c>
      <c r="L1578">
        <v>5.2110000000000003</v>
      </c>
      <c r="M1578" s="49">
        <v>0.17253299200000002</v>
      </c>
    </row>
    <row r="1579" spans="1:13" ht="15">
      <c r="A1579" s="2" t="s">
        <v>128</v>
      </c>
      <c r="B1579" s="2">
        <v>1710</v>
      </c>
      <c r="C1579" s="50">
        <v>3</v>
      </c>
      <c r="D1579" s="53" t="s">
        <v>109</v>
      </c>
      <c r="E1579" s="53" t="s">
        <v>110</v>
      </c>
      <c r="F1579" s="132">
        <v>110000411108</v>
      </c>
      <c r="G1579" s="133" t="s">
        <v>225</v>
      </c>
      <c r="H1579" s="133">
        <v>46193</v>
      </c>
      <c r="I1579">
        <v>24</v>
      </c>
      <c r="J1579">
        <v>4.5640000000000001</v>
      </c>
      <c r="K1579">
        <v>19631.3</v>
      </c>
      <c r="L1579">
        <v>8.6999999999999993</v>
      </c>
      <c r="M1579" s="49">
        <v>0.16984297100000001</v>
      </c>
    </row>
    <row r="1580" spans="1:13" ht="15">
      <c r="A1580" s="2" t="s">
        <v>128</v>
      </c>
      <c r="B1580" s="2">
        <v>1710</v>
      </c>
      <c r="C1580" s="50">
        <v>3</v>
      </c>
      <c r="D1580" s="53" t="s">
        <v>109</v>
      </c>
      <c r="E1580" s="53" t="s">
        <v>110</v>
      </c>
      <c r="F1580" s="132">
        <v>110000411108</v>
      </c>
      <c r="G1580" s="133" t="s">
        <v>225</v>
      </c>
      <c r="H1580" s="133">
        <v>46194</v>
      </c>
      <c r="I1580">
        <v>24</v>
      </c>
      <c r="J1580">
        <v>4.6210000000000004</v>
      </c>
      <c r="K1580">
        <v>20447.099999999999</v>
      </c>
      <c r="L1580">
        <v>5.7229999999999999</v>
      </c>
      <c r="M1580" s="49">
        <v>0.17302536500000001</v>
      </c>
    </row>
    <row r="1581" spans="1:13" ht="15">
      <c r="A1581" s="2" t="s">
        <v>128</v>
      </c>
      <c r="B1581" s="2">
        <v>1710</v>
      </c>
      <c r="C1581" s="50">
        <v>3</v>
      </c>
      <c r="D1581" s="53" t="s">
        <v>109</v>
      </c>
      <c r="E1581" s="53" t="s">
        <v>110</v>
      </c>
      <c r="F1581" s="132">
        <v>110000411108</v>
      </c>
      <c r="G1581" s="133" t="s">
        <v>225</v>
      </c>
      <c r="H1581" s="133">
        <v>46195</v>
      </c>
      <c r="I1581">
        <v>24</v>
      </c>
      <c r="J1581">
        <v>4.8099999999999996</v>
      </c>
      <c r="K1581">
        <v>20425.400000000001</v>
      </c>
      <c r="L1581">
        <v>6.6079999999999997</v>
      </c>
      <c r="M1581" s="49">
        <v>0.17783391399999998</v>
      </c>
    </row>
    <row r="1582" spans="1:13" ht="15">
      <c r="A1582" s="2" t="s">
        <v>128</v>
      </c>
      <c r="B1582" s="2">
        <v>1710</v>
      </c>
      <c r="C1582" s="50">
        <v>3</v>
      </c>
      <c r="D1582" s="53" t="s">
        <v>109</v>
      </c>
      <c r="E1582" s="53" t="s">
        <v>110</v>
      </c>
      <c r="F1582" s="132">
        <v>110000411108</v>
      </c>
      <c r="G1582" s="133" t="s">
        <v>225</v>
      </c>
      <c r="H1582" s="133">
        <v>46196</v>
      </c>
      <c r="I1582">
        <v>24</v>
      </c>
      <c r="J1582">
        <v>4.66</v>
      </c>
      <c r="K1582">
        <v>20395</v>
      </c>
      <c r="L1582">
        <v>4.34</v>
      </c>
      <c r="M1582" s="49">
        <v>0.18577248299999999</v>
      </c>
    </row>
    <row r="1583" spans="1:13" ht="15">
      <c r="A1583" s="2" t="s">
        <v>128</v>
      </c>
      <c r="B1583" s="2">
        <v>1710</v>
      </c>
      <c r="C1583" s="50">
        <v>3</v>
      </c>
      <c r="D1583" s="53" t="s">
        <v>109</v>
      </c>
      <c r="E1583" s="53" t="s">
        <v>110</v>
      </c>
      <c r="F1583" s="132">
        <v>110000411108</v>
      </c>
      <c r="G1583" s="133" t="s">
        <v>225</v>
      </c>
      <c r="H1583" s="133">
        <v>46197</v>
      </c>
      <c r="I1583">
        <v>24</v>
      </c>
      <c r="J1583">
        <v>4.7110000000000003</v>
      </c>
      <c r="K1583">
        <v>19343.8</v>
      </c>
      <c r="L1583">
        <v>4.1689999999999996</v>
      </c>
      <c r="M1583" s="49">
        <v>0.168387385</v>
      </c>
    </row>
    <row r="1584" spans="1:13" ht="15">
      <c r="A1584" s="2" t="s">
        <v>128</v>
      </c>
      <c r="B1584" s="2">
        <v>1710</v>
      </c>
      <c r="C1584" s="50">
        <v>3</v>
      </c>
      <c r="D1584" s="53" t="s">
        <v>109</v>
      </c>
      <c r="E1584" s="53" t="s">
        <v>110</v>
      </c>
      <c r="F1584" s="132">
        <v>110000411108</v>
      </c>
      <c r="G1584" s="133" t="s">
        <v>225</v>
      </c>
      <c r="H1584" s="133">
        <v>46198</v>
      </c>
      <c r="I1584">
        <v>24</v>
      </c>
      <c r="J1584">
        <v>5.09</v>
      </c>
      <c r="K1584">
        <v>20178.8</v>
      </c>
      <c r="L1584">
        <v>2.5779999999999998</v>
      </c>
      <c r="M1584" s="49">
        <v>0.17308193200000002</v>
      </c>
    </row>
    <row r="1585" spans="1:13" ht="15">
      <c r="A1585" s="2" t="s">
        <v>128</v>
      </c>
      <c r="B1585" s="2">
        <v>1710</v>
      </c>
      <c r="C1585" s="50">
        <v>3</v>
      </c>
      <c r="D1585" s="53" t="s">
        <v>109</v>
      </c>
      <c r="E1585" s="53" t="s">
        <v>110</v>
      </c>
      <c r="F1585" s="132">
        <v>110000411108</v>
      </c>
      <c r="G1585" s="133" t="s">
        <v>225</v>
      </c>
      <c r="H1585" s="133">
        <v>46199</v>
      </c>
      <c r="I1585">
        <v>24</v>
      </c>
      <c r="J1585">
        <v>5.0389999999999997</v>
      </c>
      <c r="K1585">
        <v>20395.7</v>
      </c>
      <c r="L1585">
        <v>2.2759999999999998</v>
      </c>
      <c r="M1585" s="49">
        <v>0.17695391600000002</v>
      </c>
    </row>
    <row r="1586" spans="1:13" ht="15">
      <c r="A1586" s="2" t="s">
        <v>128</v>
      </c>
      <c r="B1586" s="2">
        <v>1710</v>
      </c>
      <c r="C1586" s="50">
        <v>3</v>
      </c>
      <c r="D1586" s="53" t="s">
        <v>109</v>
      </c>
      <c r="E1586" s="53" t="s">
        <v>110</v>
      </c>
      <c r="F1586" s="132">
        <v>110000411108</v>
      </c>
      <c r="G1586" s="133" t="s">
        <v>225</v>
      </c>
      <c r="H1586" s="133">
        <v>46200</v>
      </c>
      <c r="I1586">
        <v>24</v>
      </c>
      <c r="J1586">
        <v>4.5819999999999999</v>
      </c>
      <c r="K1586">
        <v>20383</v>
      </c>
      <c r="L1586">
        <v>3.0579999999999998</v>
      </c>
      <c r="M1586" s="49">
        <v>0.177002509</v>
      </c>
    </row>
    <row r="1587" spans="1:13" ht="15">
      <c r="A1587" s="2" t="s">
        <v>128</v>
      </c>
      <c r="B1587" s="2">
        <v>1710</v>
      </c>
      <c r="C1587" s="50">
        <v>3</v>
      </c>
      <c r="D1587" s="53" t="s">
        <v>109</v>
      </c>
      <c r="E1587" s="53" t="s">
        <v>110</v>
      </c>
      <c r="F1587" s="132">
        <v>110000411108</v>
      </c>
      <c r="G1587" s="133" t="s">
        <v>225</v>
      </c>
      <c r="H1587" s="133">
        <v>46201</v>
      </c>
      <c r="I1587">
        <v>24</v>
      </c>
      <c r="J1587">
        <v>4.78</v>
      </c>
      <c r="K1587">
        <v>20297.5</v>
      </c>
      <c r="L1587">
        <v>2.657</v>
      </c>
      <c r="M1587" s="49">
        <v>0.18863968099999998</v>
      </c>
    </row>
    <row r="1588" spans="1:13" ht="15">
      <c r="A1588" s="2" t="s">
        <v>128</v>
      </c>
      <c r="B1588" s="2">
        <v>1710</v>
      </c>
      <c r="C1588" s="50">
        <v>3</v>
      </c>
      <c r="D1588" s="53" t="s">
        <v>109</v>
      </c>
      <c r="E1588" s="53" t="s">
        <v>110</v>
      </c>
      <c r="F1588" s="132">
        <v>110000411108</v>
      </c>
      <c r="G1588" s="133" t="s">
        <v>225</v>
      </c>
      <c r="H1588" s="133">
        <v>46202</v>
      </c>
      <c r="I1588">
        <v>24</v>
      </c>
      <c r="J1588">
        <v>5.0739999999999998</v>
      </c>
      <c r="K1588">
        <v>20301</v>
      </c>
      <c r="L1588">
        <v>2.839</v>
      </c>
      <c r="M1588" s="49">
        <v>0.17503099599999999</v>
      </c>
    </row>
    <row r="1589" spans="1:13" ht="15">
      <c r="A1589" s="2" t="s">
        <v>128</v>
      </c>
      <c r="B1589" s="2">
        <v>1710</v>
      </c>
      <c r="C1589" s="50">
        <v>3</v>
      </c>
      <c r="D1589" s="53" t="s">
        <v>109</v>
      </c>
      <c r="E1589" s="53" t="s">
        <v>110</v>
      </c>
      <c r="F1589" s="132">
        <v>110000411108</v>
      </c>
      <c r="G1589" s="133" t="s">
        <v>225</v>
      </c>
      <c r="H1589" s="133">
        <v>46203</v>
      </c>
      <c r="I1589">
        <v>24</v>
      </c>
      <c r="J1589">
        <v>7.63</v>
      </c>
      <c r="K1589">
        <v>20239.5</v>
      </c>
      <c r="L1589">
        <v>2.6419999999999999</v>
      </c>
      <c r="M1589" s="49">
        <v>0.17760848800000004</v>
      </c>
    </row>
    <row r="1590" spans="1:13">
      <c r="A1590" s="2" t="s">
        <v>128</v>
      </c>
      <c r="B1590" s="2">
        <v>1710</v>
      </c>
      <c r="C1590" s="50">
        <v>3</v>
      </c>
      <c r="D1590" s="53" t="s">
        <v>109</v>
      </c>
      <c r="E1590" s="53" t="s">
        <v>110</v>
      </c>
      <c r="F1590" s="132">
        <v>110000411108</v>
      </c>
      <c r="G1590" s="133" t="s">
        <v>225</v>
      </c>
      <c r="H1590" s="133">
        <v>46204</v>
      </c>
    </row>
    <row r="1591" spans="1:13">
      <c r="A1591" s="2" t="s">
        <v>128</v>
      </c>
      <c r="B1591" s="2">
        <v>1710</v>
      </c>
      <c r="C1591" s="50">
        <v>3</v>
      </c>
      <c r="D1591" s="53" t="s">
        <v>109</v>
      </c>
      <c r="E1591" s="53" t="s">
        <v>110</v>
      </c>
      <c r="F1591" s="132">
        <v>110000411108</v>
      </c>
      <c r="G1591" s="133" t="s">
        <v>225</v>
      </c>
      <c r="H1591" s="133">
        <v>46205</v>
      </c>
    </row>
    <row r="1592" spans="1:13">
      <c r="A1592" s="2" t="s">
        <v>128</v>
      </c>
      <c r="B1592" s="2">
        <v>1710</v>
      </c>
      <c r="C1592" s="50">
        <v>3</v>
      </c>
      <c r="D1592" s="53" t="s">
        <v>109</v>
      </c>
      <c r="E1592" s="53" t="s">
        <v>110</v>
      </c>
      <c r="F1592" s="132">
        <v>110000411108</v>
      </c>
      <c r="G1592" s="133" t="s">
        <v>225</v>
      </c>
      <c r="H1592" s="133">
        <v>46206</v>
      </c>
    </row>
    <row r="1593" spans="1:13">
      <c r="A1593" s="2" t="s">
        <v>128</v>
      </c>
      <c r="B1593" s="2">
        <v>1710</v>
      </c>
      <c r="C1593" s="50">
        <v>3</v>
      </c>
      <c r="D1593" s="53" t="s">
        <v>109</v>
      </c>
      <c r="E1593" s="53" t="s">
        <v>110</v>
      </c>
      <c r="F1593" s="132">
        <v>110000411108</v>
      </c>
      <c r="G1593" s="133" t="s">
        <v>225</v>
      </c>
      <c r="H1593" s="133">
        <v>46207</v>
      </c>
    </row>
    <row r="1594" spans="1:13">
      <c r="A1594" s="2" t="s">
        <v>128</v>
      </c>
      <c r="B1594" s="2">
        <v>1710</v>
      </c>
      <c r="C1594" s="50">
        <v>3</v>
      </c>
      <c r="D1594" s="53" t="s">
        <v>109</v>
      </c>
      <c r="E1594" s="53" t="s">
        <v>110</v>
      </c>
      <c r="F1594" s="132">
        <v>110000411108</v>
      </c>
      <c r="G1594" s="133" t="s">
        <v>225</v>
      </c>
      <c r="H1594" s="133">
        <v>46208</v>
      </c>
    </row>
    <row r="1595" spans="1:13">
      <c r="A1595" s="2" t="s">
        <v>128</v>
      </c>
      <c r="B1595" s="2">
        <v>1710</v>
      </c>
      <c r="C1595" s="50">
        <v>3</v>
      </c>
      <c r="D1595" s="53" t="s">
        <v>109</v>
      </c>
      <c r="E1595" s="53" t="s">
        <v>110</v>
      </c>
      <c r="F1595" s="132">
        <v>110000411108</v>
      </c>
      <c r="G1595" s="133" t="s">
        <v>225</v>
      </c>
      <c r="H1595" s="133">
        <v>46209</v>
      </c>
    </row>
    <row r="1596" spans="1:13">
      <c r="A1596" s="2" t="s">
        <v>128</v>
      </c>
      <c r="B1596" s="2">
        <v>1710</v>
      </c>
      <c r="C1596" s="50">
        <v>3</v>
      </c>
      <c r="D1596" s="53" t="s">
        <v>109</v>
      </c>
      <c r="E1596" s="53" t="s">
        <v>110</v>
      </c>
      <c r="F1596" s="132">
        <v>110000411108</v>
      </c>
      <c r="G1596" s="133" t="s">
        <v>225</v>
      </c>
      <c r="H1596" s="133">
        <v>46210</v>
      </c>
    </row>
    <row r="1597" spans="1:13">
      <c r="A1597" s="2" t="s">
        <v>128</v>
      </c>
      <c r="B1597" s="2">
        <v>1710</v>
      </c>
      <c r="C1597" s="50">
        <v>3</v>
      </c>
      <c r="D1597" s="53" t="s">
        <v>109</v>
      </c>
      <c r="E1597" s="53" t="s">
        <v>110</v>
      </c>
      <c r="F1597" s="132">
        <v>110000411108</v>
      </c>
      <c r="G1597" s="133" t="s">
        <v>225</v>
      </c>
      <c r="H1597" s="133">
        <v>46211</v>
      </c>
    </row>
    <row r="1598" spans="1:13">
      <c r="A1598" s="2" t="s">
        <v>128</v>
      </c>
      <c r="B1598" s="2">
        <v>1710</v>
      </c>
      <c r="C1598" s="50">
        <v>3</v>
      </c>
      <c r="D1598" s="53" t="s">
        <v>109</v>
      </c>
      <c r="E1598" s="53" t="s">
        <v>110</v>
      </c>
      <c r="F1598" s="132">
        <v>110000411108</v>
      </c>
      <c r="G1598" s="133" t="s">
        <v>225</v>
      </c>
      <c r="H1598" s="133">
        <v>46212</v>
      </c>
    </row>
    <row r="1599" spans="1:13">
      <c r="A1599" s="2" t="s">
        <v>128</v>
      </c>
      <c r="B1599" s="2">
        <v>1710</v>
      </c>
      <c r="C1599" s="50">
        <v>3</v>
      </c>
      <c r="D1599" s="53" t="s">
        <v>109</v>
      </c>
      <c r="E1599" s="53" t="s">
        <v>110</v>
      </c>
      <c r="F1599" s="132">
        <v>110000411108</v>
      </c>
      <c r="G1599" s="133" t="s">
        <v>225</v>
      </c>
      <c r="H1599" s="133">
        <v>46213</v>
      </c>
    </row>
    <row r="1600" spans="1:13">
      <c r="A1600" s="2" t="s">
        <v>128</v>
      </c>
      <c r="B1600" s="2">
        <v>1710</v>
      </c>
      <c r="C1600" s="50">
        <v>3</v>
      </c>
      <c r="D1600" s="53" t="s">
        <v>109</v>
      </c>
      <c r="E1600" s="53" t="s">
        <v>110</v>
      </c>
      <c r="F1600" s="132">
        <v>110000411108</v>
      </c>
      <c r="G1600" s="133" t="s">
        <v>225</v>
      </c>
      <c r="H1600" s="133">
        <v>46214</v>
      </c>
    </row>
    <row r="1601" spans="1:8">
      <c r="A1601" s="2" t="s">
        <v>128</v>
      </c>
      <c r="B1601" s="2">
        <v>1710</v>
      </c>
      <c r="C1601" s="50">
        <v>3</v>
      </c>
      <c r="D1601" s="53" t="s">
        <v>109</v>
      </c>
      <c r="E1601" s="53" t="s">
        <v>110</v>
      </c>
      <c r="F1601" s="132">
        <v>110000411108</v>
      </c>
      <c r="G1601" s="133" t="s">
        <v>225</v>
      </c>
      <c r="H1601" s="133">
        <v>46215</v>
      </c>
    </row>
    <row r="1602" spans="1:8">
      <c r="A1602" s="2" t="s">
        <v>128</v>
      </c>
      <c r="B1602" s="2">
        <v>1710</v>
      </c>
      <c r="C1602" s="50">
        <v>3</v>
      </c>
      <c r="D1602" s="53" t="s">
        <v>109</v>
      </c>
      <c r="E1602" s="53" t="s">
        <v>110</v>
      </c>
      <c r="F1602" s="132">
        <v>110000411108</v>
      </c>
      <c r="G1602" s="133" t="s">
        <v>225</v>
      </c>
      <c r="H1602" s="133">
        <v>46216</v>
      </c>
    </row>
    <row r="1603" spans="1:8">
      <c r="A1603" s="2" t="s">
        <v>128</v>
      </c>
      <c r="B1603" s="2">
        <v>1710</v>
      </c>
      <c r="C1603" s="50">
        <v>3</v>
      </c>
      <c r="D1603" s="53" t="s">
        <v>109</v>
      </c>
      <c r="E1603" s="53" t="s">
        <v>110</v>
      </c>
      <c r="F1603" s="132">
        <v>110000411108</v>
      </c>
      <c r="G1603" s="133" t="s">
        <v>225</v>
      </c>
      <c r="H1603" s="133">
        <v>46217</v>
      </c>
    </row>
    <row r="1604" spans="1:8">
      <c r="A1604" s="2" t="s">
        <v>128</v>
      </c>
      <c r="B1604" s="2">
        <v>1710</v>
      </c>
      <c r="C1604" s="50">
        <v>3</v>
      </c>
      <c r="D1604" s="53" t="s">
        <v>109</v>
      </c>
      <c r="E1604" s="53" t="s">
        <v>110</v>
      </c>
      <c r="F1604" s="132">
        <v>110000411108</v>
      </c>
      <c r="G1604" s="133" t="s">
        <v>225</v>
      </c>
      <c r="H1604" s="133">
        <v>46218</v>
      </c>
    </row>
    <row r="1605" spans="1:8">
      <c r="A1605" s="2" t="s">
        <v>128</v>
      </c>
      <c r="B1605" s="2">
        <v>1710</v>
      </c>
      <c r="C1605" s="50">
        <v>3</v>
      </c>
      <c r="D1605" s="53" t="s">
        <v>109</v>
      </c>
      <c r="E1605" s="53" t="s">
        <v>110</v>
      </c>
      <c r="F1605" s="132">
        <v>110000411108</v>
      </c>
      <c r="G1605" s="133" t="s">
        <v>225</v>
      </c>
      <c r="H1605" s="133">
        <v>46219</v>
      </c>
    </row>
    <row r="1606" spans="1:8">
      <c r="A1606" s="2" t="s">
        <v>128</v>
      </c>
      <c r="B1606" s="2">
        <v>1710</v>
      </c>
      <c r="C1606" s="50">
        <v>3</v>
      </c>
      <c r="D1606" s="53" t="s">
        <v>109</v>
      </c>
      <c r="E1606" s="53" t="s">
        <v>110</v>
      </c>
      <c r="F1606" s="132">
        <v>110000411108</v>
      </c>
      <c r="G1606" s="133" t="s">
        <v>225</v>
      </c>
      <c r="H1606" s="133">
        <v>46220</v>
      </c>
    </row>
    <row r="1607" spans="1:8">
      <c r="A1607" s="2" t="s">
        <v>128</v>
      </c>
      <c r="B1607" s="2">
        <v>1710</v>
      </c>
      <c r="C1607" s="50">
        <v>3</v>
      </c>
      <c r="D1607" s="53" t="s">
        <v>109</v>
      </c>
      <c r="E1607" s="53" t="s">
        <v>110</v>
      </c>
      <c r="F1607" s="132">
        <v>110000411108</v>
      </c>
      <c r="G1607" s="133" t="s">
        <v>225</v>
      </c>
      <c r="H1607" s="133">
        <v>46221</v>
      </c>
    </row>
    <row r="1608" spans="1:8">
      <c r="A1608" s="2" t="s">
        <v>128</v>
      </c>
      <c r="B1608" s="2">
        <v>1710</v>
      </c>
      <c r="C1608" s="50">
        <v>3</v>
      </c>
      <c r="D1608" s="53" t="s">
        <v>109</v>
      </c>
      <c r="E1608" s="53" t="s">
        <v>110</v>
      </c>
      <c r="F1608" s="132">
        <v>110000411108</v>
      </c>
      <c r="G1608" s="133" t="s">
        <v>225</v>
      </c>
      <c r="H1608" s="133">
        <v>46222</v>
      </c>
    </row>
    <row r="1609" spans="1:8">
      <c r="A1609" s="2" t="s">
        <v>128</v>
      </c>
      <c r="B1609" s="2">
        <v>1710</v>
      </c>
      <c r="C1609" s="50">
        <v>3</v>
      </c>
      <c r="D1609" s="53" t="s">
        <v>109</v>
      </c>
      <c r="E1609" s="53" t="s">
        <v>110</v>
      </c>
      <c r="F1609" s="132">
        <v>110000411108</v>
      </c>
      <c r="G1609" s="133" t="s">
        <v>225</v>
      </c>
      <c r="H1609" s="133">
        <v>46223</v>
      </c>
    </row>
    <row r="1610" spans="1:8">
      <c r="A1610" s="2" t="s">
        <v>128</v>
      </c>
      <c r="B1610" s="2">
        <v>1710</v>
      </c>
      <c r="C1610" s="50">
        <v>3</v>
      </c>
      <c r="D1610" s="53" t="s">
        <v>109</v>
      </c>
      <c r="E1610" s="53" t="s">
        <v>110</v>
      </c>
      <c r="F1610" s="132">
        <v>110000411108</v>
      </c>
      <c r="G1610" s="133" t="s">
        <v>225</v>
      </c>
      <c r="H1610" s="133">
        <v>46224</v>
      </c>
    </row>
    <row r="1611" spans="1:8">
      <c r="A1611" s="2" t="s">
        <v>128</v>
      </c>
      <c r="B1611" s="2">
        <v>1710</v>
      </c>
      <c r="C1611" s="50">
        <v>3</v>
      </c>
      <c r="D1611" s="53" t="s">
        <v>109</v>
      </c>
      <c r="E1611" s="53" t="s">
        <v>110</v>
      </c>
      <c r="F1611" s="132">
        <v>110000411108</v>
      </c>
      <c r="G1611" s="133" t="s">
        <v>225</v>
      </c>
      <c r="H1611" s="133">
        <v>46225</v>
      </c>
    </row>
    <row r="1612" spans="1:8">
      <c r="A1612" s="2" t="s">
        <v>128</v>
      </c>
      <c r="B1612" s="2">
        <v>1710</v>
      </c>
      <c r="C1612" s="50">
        <v>3</v>
      </c>
      <c r="D1612" s="53" t="s">
        <v>109</v>
      </c>
      <c r="E1612" s="53" t="s">
        <v>110</v>
      </c>
      <c r="F1612" s="132">
        <v>110000411108</v>
      </c>
      <c r="G1612" s="133" t="s">
        <v>225</v>
      </c>
      <c r="H1612" s="133">
        <v>46226</v>
      </c>
    </row>
    <row r="1613" spans="1:8">
      <c r="A1613" s="2" t="s">
        <v>128</v>
      </c>
      <c r="B1613" s="2">
        <v>1710</v>
      </c>
      <c r="C1613" s="50">
        <v>3</v>
      </c>
      <c r="D1613" s="53" t="s">
        <v>109</v>
      </c>
      <c r="E1613" s="53" t="s">
        <v>110</v>
      </c>
      <c r="F1613" s="132">
        <v>110000411108</v>
      </c>
      <c r="G1613" s="133" t="s">
        <v>225</v>
      </c>
      <c r="H1613" s="133">
        <v>46227</v>
      </c>
    </row>
    <row r="1614" spans="1:8">
      <c r="A1614" s="2" t="s">
        <v>128</v>
      </c>
      <c r="B1614" s="2">
        <v>1710</v>
      </c>
      <c r="C1614" s="50">
        <v>3</v>
      </c>
      <c r="D1614" s="53" t="s">
        <v>109</v>
      </c>
      <c r="E1614" s="53" t="s">
        <v>110</v>
      </c>
      <c r="F1614" s="132">
        <v>110000411108</v>
      </c>
      <c r="G1614" s="133" t="s">
        <v>225</v>
      </c>
      <c r="H1614" s="133">
        <v>46228</v>
      </c>
    </row>
    <row r="1615" spans="1:8">
      <c r="A1615" s="2" t="s">
        <v>128</v>
      </c>
      <c r="B1615" s="2">
        <v>1710</v>
      </c>
      <c r="C1615" s="50">
        <v>3</v>
      </c>
      <c r="D1615" s="53" t="s">
        <v>109</v>
      </c>
      <c r="E1615" s="53" t="s">
        <v>110</v>
      </c>
      <c r="F1615" s="132">
        <v>110000411108</v>
      </c>
      <c r="G1615" s="133" t="s">
        <v>225</v>
      </c>
      <c r="H1615" s="133">
        <v>46229</v>
      </c>
    </row>
    <row r="1616" spans="1:8">
      <c r="A1616" s="2" t="s">
        <v>128</v>
      </c>
      <c r="B1616" s="2">
        <v>1710</v>
      </c>
      <c r="C1616" s="50">
        <v>3</v>
      </c>
      <c r="D1616" s="53" t="s">
        <v>109</v>
      </c>
      <c r="E1616" s="53" t="s">
        <v>110</v>
      </c>
      <c r="F1616" s="132">
        <v>110000411108</v>
      </c>
      <c r="G1616" s="133" t="s">
        <v>225</v>
      </c>
      <c r="H1616" s="133">
        <v>46230</v>
      </c>
    </row>
    <row r="1617" spans="1:8">
      <c r="A1617" s="2" t="s">
        <v>128</v>
      </c>
      <c r="B1617" s="2">
        <v>1710</v>
      </c>
      <c r="C1617" s="50">
        <v>3</v>
      </c>
      <c r="D1617" s="53" t="s">
        <v>109</v>
      </c>
      <c r="E1617" s="53" t="s">
        <v>110</v>
      </c>
      <c r="F1617" s="132">
        <v>110000411108</v>
      </c>
      <c r="G1617" s="133" t="s">
        <v>225</v>
      </c>
      <c r="H1617" s="133">
        <v>46231</v>
      </c>
    </row>
    <row r="1618" spans="1:8">
      <c r="A1618" s="2" t="s">
        <v>128</v>
      </c>
      <c r="B1618" s="2">
        <v>1710</v>
      </c>
      <c r="C1618" s="50">
        <v>3</v>
      </c>
      <c r="D1618" s="53" t="s">
        <v>109</v>
      </c>
      <c r="E1618" s="53" t="s">
        <v>110</v>
      </c>
      <c r="F1618" s="132">
        <v>110000411108</v>
      </c>
      <c r="G1618" s="133" t="s">
        <v>225</v>
      </c>
      <c r="H1618" s="133">
        <v>46232</v>
      </c>
    </row>
    <row r="1619" spans="1:8">
      <c r="A1619" s="2" t="s">
        <v>128</v>
      </c>
      <c r="B1619" s="2">
        <v>1710</v>
      </c>
      <c r="C1619" s="50">
        <v>3</v>
      </c>
      <c r="D1619" s="53" t="s">
        <v>109</v>
      </c>
      <c r="E1619" s="53" t="s">
        <v>110</v>
      </c>
      <c r="F1619" s="132">
        <v>110000411108</v>
      </c>
      <c r="G1619" s="133" t="s">
        <v>225</v>
      </c>
      <c r="H1619" s="133">
        <v>46233</v>
      </c>
    </row>
    <row r="1620" spans="1:8">
      <c r="A1620" s="2" t="s">
        <v>128</v>
      </c>
      <c r="B1620" s="2">
        <v>1710</v>
      </c>
      <c r="C1620" s="50">
        <v>3</v>
      </c>
      <c r="D1620" s="53" t="s">
        <v>109</v>
      </c>
      <c r="E1620" s="53" t="s">
        <v>110</v>
      </c>
      <c r="F1620" s="132">
        <v>110000411108</v>
      </c>
      <c r="G1620" s="133" t="s">
        <v>225</v>
      </c>
      <c r="H1620" s="133">
        <v>46234</v>
      </c>
    </row>
    <row r="1621" spans="1:8">
      <c r="A1621" s="2" t="s">
        <v>128</v>
      </c>
      <c r="B1621" s="2">
        <v>1710</v>
      </c>
      <c r="C1621" s="50">
        <v>3</v>
      </c>
      <c r="D1621" s="53" t="s">
        <v>109</v>
      </c>
      <c r="E1621" s="53" t="s">
        <v>110</v>
      </c>
      <c r="F1621" s="132">
        <v>110000411108</v>
      </c>
      <c r="G1621" s="133" t="s">
        <v>225</v>
      </c>
      <c r="H1621" s="133">
        <v>46235</v>
      </c>
    </row>
    <row r="1622" spans="1:8">
      <c r="A1622" s="2" t="s">
        <v>128</v>
      </c>
      <c r="B1622" s="2">
        <v>1710</v>
      </c>
      <c r="C1622" s="50">
        <v>3</v>
      </c>
      <c r="D1622" s="53" t="s">
        <v>109</v>
      </c>
      <c r="E1622" s="53" t="s">
        <v>110</v>
      </c>
      <c r="F1622" s="132">
        <v>110000411108</v>
      </c>
      <c r="G1622" s="133" t="s">
        <v>225</v>
      </c>
      <c r="H1622" s="133">
        <v>46236</v>
      </c>
    </row>
    <row r="1623" spans="1:8">
      <c r="A1623" s="2" t="s">
        <v>128</v>
      </c>
      <c r="B1623" s="2">
        <v>1710</v>
      </c>
      <c r="C1623" s="50">
        <v>3</v>
      </c>
      <c r="D1623" s="53" t="s">
        <v>109</v>
      </c>
      <c r="E1623" s="53" t="s">
        <v>110</v>
      </c>
      <c r="F1623" s="132">
        <v>110000411108</v>
      </c>
      <c r="G1623" s="133" t="s">
        <v>225</v>
      </c>
      <c r="H1623" s="133">
        <v>46237</v>
      </c>
    </row>
    <row r="1624" spans="1:8">
      <c r="A1624" s="2" t="s">
        <v>128</v>
      </c>
      <c r="B1624" s="2">
        <v>1710</v>
      </c>
      <c r="C1624" s="50">
        <v>3</v>
      </c>
      <c r="D1624" s="53" t="s">
        <v>109</v>
      </c>
      <c r="E1624" s="53" t="s">
        <v>110</v>
      </c>
      <c r="F1624" s="132">
        <v>110000411108</v>
      </c>
      <c r="G1624" s="133" t="s">
        <v>225</v>
      </c>
      <c r="H1624" s="133">
        <v>46238</v>
      </c>
    </row>
    <row r="1625" spans="1:8">
      <c r="A1625" s="2" t="s">
        <v>128</v>
      </c>
      <c r="B1625" s="2">
        <v>1710</v>
      </c>
      <c r="C1625" s="50">
        <v>3</v>
      </c>
      <c r="D1625" s="53" t="s">
        <v>109</v>
      </c>
      <c r="E1625" s="53" t="s">
        <v>110</v>
      </c>
      <c r="F1625" s="132">
        <v>110000411108</v>
      </c>
      <c r="G1625" s="133" t="s">
        <v>225</v>
      </c>
      <c r="H1625" s="133">
        <v>46239</v>
      </c>
    </row>
    <row r="1626" spans="1:8">
      <c r="A1626" s="2" t="s">
        <v>128</v>
      </c>
      <c r="B1626" s="2">
        <v>1710</v>
      </c>
      <c r="C1626" s="50">
        <v>3</v>
      </c>
      <c r="D1626" s="53" t="s">
        <v>109</v>
      </c>
      <c r="E1626" s="53" t="s">
        <v>110</v>
      </c>
      <c r="F1626" s="132">
        <v>110000411108</v>
      </c>
      <c r="G1626" s="133" t="s">
        <v>225</v>
      </c>
      <c r="H1626" s="133">
        <v>46240</v>
      </c>
    </row>
    <row r="1627" spans="1:8">
      <c r="A1627" s="2" t="s">
        <v>128</v>
      </c>
      <c r="B1627" s="2">
        <v>1710</v>
      </c>
      <c r="C1627" s="50">
        <v>3</v>
      </c>
      <c r="D1627" s="53" t="s">
        <v>109</v>
      </c>
      <c r="E1627" s="53" t="s">
        <v>110</v>
      </c>
      <c r="F1627" s="132">
        <v>110000411108</v>
      </c>
      <c r="G1627" s="133" t="s">
        <v>225</v>
      </c>
      <c r="H1627" s="133">
        <v>46241</v>
      </c>
    </row>
    <row r="1628" spans="1:8">
      <c r="A1628" s="2" t="s">
        <v>128</v>
      </c>
      <c r="B1628" s="2">
        <v>1710</v>
      </c>
      <c r="C1628" s="50">
        <v>3</v>
      </c>
      <c r="D1628" s="53" t="s">
        <v>109</v>
      </c>
      <c r="E1628" s="53" t="s">
        <v>110</v>
      </c>
      <c r="F1628" s="132">
        <v>110000411108</v>
      </c>
      <c r="G1628" s="133" t="s">
        <v>225</v>
      </c>
      <c r="H1628" s="133">
        <v>46242</v>
      </c>
    </row>
    <row r="1629" spans="1:8">
      <c r="A1629" s="2" t="s">
        <v>128</v>
      </c>
      <c r="B1629" s="2">
        <v>1710</v>
      </c>
      <c r="C1629" s="50">
        <v>3</v>
      </c>
      <c r="D1629" s="53" t="s">
        <v>109</v>
      </c>
      <c r="E1629" s="53" t="s">
        <v>110</v>
      </c>
      <c r="F1629" s="132">
        <v>110000411108</v>
      </c>
      <c r="G1629" s="133" t="s">
        <v>225</v>
      </c>
      <c r="H1629" s="133">
        <v>46243</v>
      </c>
    </row>
    <row r="1630" spans="1:8">
      <c r="A1630" s="2" t="s">
        <v>128</v>
      </c>
      <c r="B1630" s="2">
        <v>1710</v>
      </c>
      <c r="C1630" s="50">
        <v>3</v>
      </c>
      <c r="D1630" s="53" t="s">
        <v>109</v>
      </c>
      <c r="E1630" s="53" t="s">
        <v>110</v>
      </c>
      <c r="F1630" s="132">
        <v>110000411108</v>
      </c>
      <c r="G1630" s="133" t="s">
        <v>225</v>
      </c>
      <c r="H1630" s="133">
        <v>46244</v>
      </c>
    </row>
    <row r="1631" spans="1:8">
      <c r="A1631" s="2" t="s">
        <v>128</v>
      </c>
      <c r="B1631" s="2">
        <v>1710</v>
      </c>
      <c r="C1631" s="50">
        <v>3</v>
      </c>
      <c r="D1631" s="53" t="s">
        <v>109</v>
      </c>
      <c r="E1631" s="53" t="s">
        <v>110</v>
      </c>
      <c r="F1631" s="132">
        <v>110000411108</v>
      </c>
      <c r="G1631" s="133" t="s">
        <v>225</v>
      </c>
      <c r="H1631" s="133">
        <v>46245</v>
      </c>
    </row>
    <row r="1632" spans="1:8">
      <c r="A1632" s="2" t="s">
        <v>128</v>
      </c>
      <c r="B1632" s="2">
        <v>1710</v>
      </c>
      <c r="C1632" s="50">
        <v>3</v>
      </c>
      <c r="D1632" s="53" t="s">
        <v>109</v>
      </c>
      <c r="E1632" s="53" t="s">
        <v>110</v>
      </c>
      <c r="F1632" s="132">
        <v>110000411108</v>
      </c>
      <c r="G1632" s="133" t="s">
        <v>225</v>
      </c>
      <c r="H1632" s="133">
        <v>46246</v>
      </c>
    </row>
    <row r="1633" spans="1:12">
      <c r="A1633" s="2" t="s">
        <v>128</v>
      </c>
      <c r="B1633" s="2">
        <v>1710</v>
      </c>
      <c r="C1633" s="50">
        <v>3</v>
      </c>
      <c r="D1633" s="53" t="s">
        <v>109</v>
      </c>
      <c r="E1633" s="53" t="s">
        <v>110</v>
      </c>
      <c r="F1633" s="132">
        <v>110000411108</v>
      </c>
      <c r="G1633" s="133" t="s">
        <v>225</v>
      </c>
      <c r="H1633" s="133">
        <v>46247</v>
      </c>
    </row>
    <row r="1634" spans="1:12">
      <c r="A1634" s="2" t="s">
        <v>128</v>
      </c>
      <c r="B1634" s="2">
        <v>1710</v>
      </c>
      <c r="C1634" s="50">
        <v>3</v>
      </c>
      <c r="D1634" s="53" t="s">
        <v>109</v>
      </c>
      <c r="E1634" s="53" t="s">
        <v>110</v>
      </c>
      <c r="F1634" s="132">
        <v>110000411108</v>
      </c>
      <c r="G1634" s="133" t="s">
        <v>225</v>
      </c>
      <c r="H1634" s="133">
        <v>46248</v>
      </c>
    </row>
    <row r="1635" spans="1:12">
      <c r="A1635" s="2" t="s">
        <v>128</v>
      </c>
      <c r="B1635" s="2">
        <v>1710</v>
      </c>
      <c r="C1635" s="50">
        <v>3</v>
      </c>
      <c r="D1635" s="53" t="s">
        <v>109</v>
      </c>
      <c r="E1635" s="53" t="s">
        <v>110</v>
      </c>
      <c r="F1635" s="132">
        <v>110000411108</v>
      </c>
      <c r="G1635" s="133" t="s">
        <v>225</v>
      </c>
      <c r="H1635" s="133">
        <v>46249</v>
      </c>
    </row>
    <row r="1636" spans="1:12">
      <c r="A1636" s="2" t="s">
        <v>128</v>
      </c>
      <c r="B1636" s="2">
        <v>1710</v>
      </c>
      <c r="C1636" s="50">
        <v>3</v>
      </c>
      <c r="D1636" s="53" t="s">
        <v>109</v>
      </c>
      <c r="E1636" s="53" t="s">
        <v>110</v>
      </c>
      <c r="F1636" s="132">
        <v>110000411108</v>
      </c>
      <c r="G1636" s="133" t="s">
        <v>225</v>
      </c>
      <c r="H1636" s="133">
        <v>46250</v>
      </c>
    </row>
    <row r="1637" spans="1:12">
      <c r="A1637" s="2" t="s">
        <v>147</v>
      </c>
      <c r="B1637" s="2">
        <v>3845</v>
      </c>
      <c r="C1637" s="50" t="s">
        <v>148</v>
      </c>
      <c r="D1637" s="53" t="s">
        <v>149</v>
      </c>
      <c r="E1637" s="53" t="s">
        <v>150</v>
      </c>
      <c r="F1637" s="134">
        <v>110000490665</v>
      </c>
      <c r="G1637" s="133" t="s">
        <v>226</v>
      </c>
      <c r="H1637" s="133">
        <v>46007</v>
      </c>
      <c r="I1637" s="49">
        <v>24</v>
      </c>
      <c r="J1637" s="49">
        <v>1.653</v>
      </c>
      <c r="K1637" s="49">
        <v>9907.6</v>
      </c>
      <c r="L1637" s="49">
        <v>7.7889999999999997</v>
      </c>
    </row>
    <row r="1638" spans="1:12">
      <c r="A1638" s="2" t="s">
        <v>147</v>
      </c>
      <c r="B1638" s="2">
        <v>3845</v>
      </c>
      <c r="C1638" s="50" t="s">
        <v>148</v>
      </c>
      <c r="D1638" s="53" t="s">
        <v>149</v>
      </c>
      <c r="E1638" s="53" t="s">
        <v>150</v>
      </c>
      <c r="F1638" s="134">
        <v>110000490665</v>
      </c>
      <c r="G1638" s="133" t="s">
        <v>226</v>
      </c>
      <c r="H1638" s="133">
        <v>46008</v>
      </c>
      <c r="I1638" s="49">
        <v>24</v>
      </c>
      <c r="J1638" s="49">
        <v>1.5820000000000001</v>
      </c>
      <c r="K1638" s="49">
        <v>10402.1</v>
      </c>
      <c r="L1638" s="49">
        <v>8.1180000000000003</v>
      </c>
    </row>
    <row r="1639" spans="1:12">
      <c r="A1639" s="2" t="s">
        <v>147</v>
      </c>
      <c r="B1639" s="2">
        <v>3845</v>
      </c>
      <c r="C1639" s="50" t="s">
        <v>148</v>
      </c>
      <c r="D1639" s="53" t="s">
        <v>149</v>
      </c>
      <c r="E1639" s="53" t="s">
        <v>150</v>
      </c>
      <c r="F1639" s="134">
        <v>110000490665</v>
      </c>
      <c r="G1639" s="133" t="s">
        <v>226</v>
      </c>
      <c r="H1639" s="133">
        <v>46009</v>
      </c>
      <c r="I1639" s="49">
        <v>24</v>
      </c>
      <c r="J1639" s="49">
        <v>1.7390000000000001</v>
      </c>
      <c r="K1639" s="49">
        <v>10629.8</v>
      </c>
      <c r="L1639" s="49">
        <v>7.09</v>
      </c>
    </row>
    <row r="1640" spans="1:12">
      <c r="A1640" s="2" t="s">
        <v>147</v>
      </c>
      <c r="B1640" s="2">
        <v>3845</v>
      </c>
      <c r="C1640" s="50" t="s">
        <v>148</v>
      </c>
      <c r="D1640" s="53" t="s">
        <v>149</v>
      </c>
      <c r="E1640" s="53" t="s">
        <v>150</v>
      </c>
      <c r="F1640" s="134">
        <v>110000490665</v>
      </c>
      <c r="G1640" s="133" t="s">
        <v>226</v>
      </c>
      <c r="H1640" s="133">
        <v>46010</v>
      </c>
      <c r="I1640" s="49">
        <v>0.33</v>
      </c>
      <c r="J1640" s="49">
        <v>3.3000000000000002E-2</v>
      </c>
      <c r="K1640" s="49">
        <v>4.1580000000000004</v>
      </c>
      <c r="L1640" s="49">
        <v>2E-3</v>
      </c>
    </row>
    <row r="1641" spans="1:12">
      <c r="A1641" s="2" t="s">
        <v>147</v>
      </c>
      <c r="B1641" s="2">
        <v>3845</v>
      </c>
      <c r="C1641" s="50" t="s">
        <v>148</v>
      </c>
      <c r="D1641" s="53" t="s">
        <v>149</v>
      </c>
      <c r="E1641" s="53" t="s">
        <v>150</v>
      </c>
      <c r="F1641" s="134">
        <v>110000490665</v>
      </c>
      <c r="G1641" s="133" t="s">
        <v>226</v>
      </c>
      <c r="H1641" s="133">
        <v>46011</v>
      </c>
      <c r="I1641" s="49">
        <v>0</v>
      </c>
    </row>
    <row r="1642" spans="1:12">
      <c r="A1642" s="2" t="s">
        <v>147</v>
      </c>
      <c r="B1642" s="2">
        <v>3845</v>
      </c>
      <c r="C1642" s="50" t="s">
        <v>148</v>
      </c>
      <c r="D1642" s="53" t="s">
        <v>149</v>
      </c>
      <c r="E1642" s="53" t="s">
        <v>150</v>
      </c>
      <c r="F1642" s="134">
        <v>110000490665</v>
      </c>
      <c r="G1642" s="133" t="s">
        <v>226</v>
      </c>
      <c r="H1642" s="133">
        <v>46012</v>
      </c>
      <c r="I1642" s="49">
        <v>0</v>
      </c>
    </row>
    <row r="1643" spans="1:12">
      <c r="A1643" s="2" t="s">
        <v>147</v>
      </c>
      <c r="B1643" s="2">
        <v>3845</v>
      </c>
      <c r="C1643" s="50" t="s">
        <v>148</v>
      </c>
      <c r="D1643" s="53" t="s">
        <v>149</v>
      </c>
      <c r="E1643" s="53" t="s">
        <v>150</v>
      </c>
      <c r="F1643" s="134">
        <v>110000490665</v>
      </c>
      <c r="G1643" s="133" t="s">
        <v>226</v>
      </c>
      <c r="H1643" s="133">
        <v>46013</v>
      </c>
      <c r="I1643" s="49">
        <v>0</v>
      </c>
    </row>
    <row r="1644" spans="1:12">
      <c r="A1644" s="2" t="s">
        <v>147</v>
      </c>
      <c r="B1644" s="2">
        <v>3845</v>
      </c>
      <c r="C1644" s="50" t="s">
        <v>148</v>
      </c>
      <c r="D1644" s="53" t="s">
        <v>149</v>
      </c>
      <c r="E1644" s="53" t="s">
        <v>150</v>
      </c>
      <c r="F1644" s="134">
        <v>110000490665</v>
      </c>
      <c r="G1644" s="133" t="s">
        <v>226</v>
      </c>
      <c r="H1644" s="133">
        <v>46014</v>
      </c>
      <c r="I1644" s="49">
        <v>0</v>
      </c>
    </row>
    <row r="1645" spans="1:12">
      <c r="A1645" s="2" t="s">
        <v>147</v>
      </c>
      <c r="B1645" s="2">
        <v>3845</v>
      </c>
      <c r="C1645" s="50" t="s">
        <v>148</v>
      </c>
      <c r="D1645" s="53" t="s">
        <v>149</v>
      </c>
      <c r="E1645" s="53" t="s">
        <v>150</v>
      </c>
      <c r="F1645" s="134">
        <v>110000490665</v>
      </c>
      <c r="G1645" s="133" t="s">
        <v>226</v>
      </c>
      <c r="H1645" s="133">
        <v>46015</v>
      </c>
      <c r="I1645" s="49">
        <v>0</v>
      </c>
    </row>
    <row r="1646" spans="1:12">
      <c r="A1646" s="2" t="s">
        <v>147</v>
      </c>
      <c r="B1646" s="2">
        <v>3845</v>
      </c>
      <c r="C1646" s="50" t="s">
        <v>148</v>
      </c>
      <c r="D1646" s="53" t="s">
        <v>149</v>
      </c>
      <c r="E1646" s="53" t="s">
        <v>150</v>
      </c>
      <c r="F1646" s="134">
        <v>110000490665</v>
      </c>
      <c r="G1646" s="133" t="s">
        <v>226</v>
      </c>
      <c r="H1646" s="133">
        <v>46016</v>
      </c>
      <c r="I1646" s="49">
        <v>0</v>
      </c>
    </row>
    <row r="1647" spans="1:12">
      <c r="A1647" s="2" t="s">
        <v>147</v>
      </c>
      <c r="B1647" s="2">
        <v>3845</v>
      </c>
      <c r="C1647" s="50" t="s">
        <v>148</v>
      </c>
      <c r="D1647" s="53" t="s">
        <v>149</v>
      </c>
      <c r="E1647" s="53" t="s">
        <v>150</v>
      </c>
      <c r="F1647" s="134">
        <v>110000490665</v>
      </c>
      <c r="G1647" s="133" t="s">
        <v>226</v>
      </c>
      <c r="H1647" s="133">
        <v>46017</v>
      </c>
      <c r="I1647" s="49">
        <v>0</v>
      </c>
    </row>
    <row r="1648" spans="1:12">
      <c r="A1648" s="2" t="s">
        <v>147</v>
      </c>
      <c r="B1648" s="2">
        <v>3845</v>
      </c>
      <c r="C1648" s="50" t="s">
        <v>148</v>
      </c>
      <c r="D1648" s="53" t="s">
        <v>149</v>
      </c>
      <c r="E1648" s="53" t="s">
        <v>150</v>
      </c>
      <c r="F1648" s="134">
        <v>110000490665</v>
      </c>
      <c r="G1648" s="133" t="s">
        <v>226</v>
      </c>
      <c r="H1648" s="133">
        <v>46018</v>
      </c>
      <c r="I1648" s="49">
        <v>0</v>
      </c>
    </row>
    <row r="1649" spans="1:9">
      <c r="A1649" s="2" t="s">
        <v>147</v>
      </c>
      <c r="B1649" s="2">
        <v>3845</v>
      </c>
      <c r="C1649" s="50" t="s">
        <v>148</v>
      </c>
      <c r="D1649" s="53" t="s">
        <v>149</v>
      </c>
      <c r="E1649" s="53" t="s">
        <v>150</v>
      </c>
      <c r="F1649" s="134">
        <v>110000490665</v>
      </c>
      <c r="G1649" s="133" t="s">
        <v>226</v>
      </c>
      <c r="H1649" s="133">
        <v>46019</v>
      </c>
      <c r="I1649" s="49">
        <v>0</v>
      </c>
    </row>
    <row r="1650" spans="1:9">
      <c r="A1650" s="2" t="s">
        <v>147</v>
      </c>
      <c r="B1650" s="2">
        <v>3845</v>
      </c>
      <c r="C1650" s="50" t="s">
        <v>148</v>
      </c>
      <c r="D1650" s="53" t="s">
        <v>149</v>
      </c>
      <c r="E1650" s="53" t="s">
        <v>150</v>
      </c>
      <c r="F1650" s="134">
        <v>110000490665</v>
      </c>
      <c r="G1650" s="133" t="s">
        <v>226</v>
      </c>
      <c r="H1650" s="133">
        <v>46020</v>
      </c>
      <c r="I1650" s="49">
        <v>0</v>
      </c>
    </row>
    <row r="1651" spans="1:9">
      <c r="A1651" s="2" t="s">
        <v>147</v>
      </c>
      <c r="B1651" s="2">
        <v>3845</v>
      </c>
      <c r="C1651" s="50" t="s">
        <v>148</v>
      </c>
      <c r="D1651" s="53" t="s">
        <v>149</v>
      </c>
      <c r="E1651" s="53" t="s">
        <v>150</v>
      </c>
      <c r="F1651" s="134">
        <v>110000490665</v>
      </c>
      <c r="G1651" s="133" t="s">
        <v>226</v>
      </c>
      <c r="H1651" s="133">
        <v>46021</v>
      </c>
      <c r="I1651" s="49">
        <v>0</v>
      </c>
    </row>
    <row r="1652" spans="1:9">
      <c r="A1652" s="2" t="s">
        <v>147</v>
      </c>
      <c r="B1652" s="2">
        <v>3845</v>
      </c>
      <c r="C1652" s="50" t="s">
        <v>148</v>
      </c>
      <c r="D1652" s="53" t="s">
        <v>149</v>
      </c>
      <c r="E1652" s="53" t="s">
        <v>150</v>
      </c>
      <c r="F1652" s="134">
        <v>110000490665</v>
      </c>
      <c r="G1652" s="133" t="s">
        <v>226</v>
      </c>
      <c r="H1652" s="133">
        <v>46022</v>
      </c>
      <c r="I1652" s="49">
        <v>0</v>
      </c>
    </row>
    <row r="1653" spans="1:9">
      <c r="A1653" s="2" t="s">
        <v>147</v>
      </c>
      <c r="B1653" s="2">
        <v>3845</v>
      </c>
      <c r="C1653" s="50" t="s">
        <v>148</v>
      </c>
      <c r="D1653" s="53" t="s">
        <v>149</v>
      </c>
      <c r="E1653" s="53" t="s">
        <v>150</v>
      </c>
      <c r="F1653" s="134">
        <v>110000490665</v>
      </c>
      <c r="G1653" s="133" t="s">
        <v>226</v>
      </c>
      <c r="H1653" s="133">
        <v>46023</v>
      </c>
      <c r="I1653" s="49">
        <v>0</v>
      </c>
    </row>
    <row r="1654" spans="1:9">
      <c r="A1654" s="2" t="s">
        <v>147</v>
      </c>
      <c r="B1654" s="2">
        <v>3845</v>
      </c>
      <c r="C1654" s="50" t="s">
        <v>148</v>
      </c>
      <c r="D1654" s="53" t="s">
        <v>149</v>
      </c>
      <c r="E1654" s="53" t="s">
        <v>150</v>
      </c>
      <c r="F1654" s="134">
        <v>110000490665</v>
      </c>
      <c r="G1654" s="133" t="s">
        <v>226</v>
      </c>
      <c r="H1654" s="133">
        <v>46024</v>
      </c>
      <c r="I1654" s="49">
        <v>0</v>
      </c>
    </row>
    <row r="1655" spans="1:9">
      <c r="A1655" s="2" t="s">
        <v>147</v>
      </c>
      <c r="B1655" s="2">
        <v>3845</v>
      </c>
      <c r="C1655" s="50" t="s">
        <v>148</v>
      </c>
      <c r="D1655" s="53" t="s">
        <v>149</v>
      </c>
      <c r="E1655" s="53" t="s">
        <v>150</v>
      </c>
      <c r="F1655" s="134">
        <v>110000490665</v>
      </c>
      <c r="G1655" s="133" t="s">
        <v>226</v>
      </c>
      <c r="H1655" s="133">
        <v>46025</v>
      </c>
      <c r="I1655" s="49">
        <v>0</v>
      </c>
    </row>
    <row r="1656" spans="1:9">
      <c r="A1656" s="2" t="s">
        <v>147</v>
      </c>
      <c r="B1656" s="2">
        <v>3845</v>
      </c>
      <c r="C1656" s="50" t="s">
        <v>148</v>
      </c>
      <c r="D1656" s="53" t="s">
        <v>149</v>
      </c>
      <c r="E1656" s="53" t="s">
        <v>150</v>
      </c>
      <c r="F1656" s="134">
        <v>110000490665</v>
      </c>
      <c r="G1656" s="133" t="s">
        <v>226</v>
      </c>
      <c r="H1656" s="133">
        <v>46026</v>
      </c>
      <c r="I1656" s="49">
        <v>0</v>
      </c>
    </row>
    <row r="1657" spans="1:9">
      <c r="A1657" s="2" t="s">
        <v>147</v>
      </c>
      <c r="B1657" s="2">
        <v>3845</v>
      </c>
      <c r="C1657" s="50" t="s">
        <v>148</v>
      </c>
      <c r="D1657" s="53" t="s">
        <v>149</v>
      </c>
      <c r="E1657" s="53" t="s">
        <v>150</v>
      </c>
      <c r="F1657" s="134">
        <v>110000490665</v>
      </c>
      <c r="G1657" s="133" t="s">
        <v>226</v>
      </c>
      <c r="H1657" s="133">
        <v>46027</v>
      </c>
      <c r="I1657" s="49">
        <v>0</v>
      </c>
    </row>
    <row r="1658" spans="1:9">
      <c r="A1658" s="2" t="s">
        <v>147</v>
      </c>
      <c r="B1658" s="2">
        <v>3845</v>
      </c>
      <c r="C1658" s="50" t="s">
        <v>148</v>
      </c>
      <c r="D1658" s="53" t="s">
        <v>149</v>
      </c>
      <c r="E1658" s="53" t="s">
        <v>150</v>
      </c>
      <c r="F1658" s="134">
        <v>110000490665</v>
      </c>
      <c r="G1658" s="133" t="s">
        <v>226</v>
      </c>
      <c r="H1658" s="133">
        <v>46028</v>
      </c>
      <c r="I1658" s="49">
        <v>0</v>
      </c>
    </row>
    <row r="1659" spans="1:9">
      <c r="A1659" s="2" t="s">
        <v>147</v>
      </c>
      <c r="B1659" s="2">
        <v>3845</v>
      </c>
      <c r="C1659" s="50" t="s">
        <v>148</v>
      </c>
      <c r="D1659" s="53" t="s">
        <v>149</v>
      </c>
      <c r="E1659" s="53" t="s">
        <v>150</v>
      </c>
      <c r="F1659" s="134">
        <v>110000490665</v>
      </c>
      <c r="G1659" s="133" t="s">
        <v>226</v>
      </c>
      <c r="H1659" s="133">
        <v>46029</v>
      </c>
      <c r="I1659" s="49">
        <v>0</v>
      </c>
    </row>
    <row r="1660" spans="1:9">
      <c r="A1660" s="2" t="s">
        <v>147</v>
      </c>
      <c r="B1660" s="2">
        <v>3845</v>
      </c>
      <c r="C1660" s="50" t="s">
        <v>148</v>
      </c>
      <c r="D1660" s="53" t="s">
        <v>149</v>
      </c>
      <c r="E1660" s="53" t="s">
        <v>150</v>
      </c>
      <c r="F1660" s="134">
        <v>110000490665</v>
      </c>
      <c r="G1660" s="133" t="s">
        <v>226</v>
      </c>
      <c r="H1660" s="133">
        <v>46030</v>
      </c>
      <c r="I1660" s="49">
        <v>0</v>
      </c>
    </row>
    <row r="1661" spans="1:9">
      <c r="A1661" s="2" t="s">
        <v>147</v>
      </c>
      <c r="B1661" s="2">
        <v>3845</v>
      </c>
      <c r="C1661" s="50" t="s">
        <v>148</v>
      </c>
      <c r="D1661" s="53" t="s">
        <v>149</v>
      </c>
      <c r="E1661" s="53" t="s">
        <v>150</v>
      </c>
      <c r="F1661" s="134">
        <v>110000490665</v>
      </c>
      <c r="G1661" s="133" t="s">
        <v>226</v>
      </c>
      <c r="H1661" s="133">
        <v>46031</v>
      </c>
      <c r="I1661" s="49">
        <v>0</v>
      </c>
    </row>
    <row r="1662" spans="1:9">
      <c r="A1662" s="2" t="s">
        <v>147</v>
      </c>
      <c r="B1662" s="2">
        <v>3845</v>
      </c>
      <c r="C1662" s="50" t="s">
        <v>148</v>
      </c>
      <c r="D1662" s="53" t="s">
        <v>149</v>
      </c>
      <c r="E1662" s="53" t="s">
        <v>150</v>
      </c>
      <c r="F1662" s="134">
        <v>110000490665</v>
      </c>
      <c r="G1662" s="133" t="s">
        <v>226</v>
      </c>
      <c r="H1662" s="133">
        <v>46032</v>
      </c>
      <c r="I1662" s="49">
        <v>0</v>
      </c>
    </row>
    <row r="1663" spans="1:9">
      <c r="A1663" s="2" t="s">
        <v>147</v>
      </c>
      <c r="B1663" s="2">
        <v>3845</v>
      </c>
      <c r="C1663" s="50" t="s">
        <v>148</v>
      </c>
      <c r="D1663" s="53" t="s">
        <v>149</v>
      </c>
      <c r="E1663" s="53" t="s">
        <v>150</v>
      </c>
      <c r="F1663" s="134">
        <v>110000490665</v>
      </c>
      <c r="G1663" s="133" t="s">
        <v>226</v>
      </c>
      <c r="H1663" s="133">
        <v>46033</v>
      </c>
      <c r="I1663" s="49">
        <v>0</v>
      </c>
    </row>
    <row r="1664" spans="1:9">
      <c r="A1664" s="2" t="s">
        <v>147</v>
      </c>
      <c r="B1664" s="2">
        <v>3845</v>
      </c>
      <c r="C1664" s="50" t="s">
        <v>148</v>
      </c>
      <c r="D1664" s="53" t="s">
        <v>149</v>
      </c>
      <c r="E1664" s="53" t="s">
        <v>150</v>
      </c>
      <c r="F1664" s="134">
        <v>110000490665</v>
      </c>
      <c r="G1664" s="133" t="s">
        <v>226</v>
      </c>
      <c r="H1664" s="133">
        <v>46034</v>
      </c>
      <c r="I1664" s="49">
        <v>0</v>
      </c>
    </row>
    <row r="1665" spans="1:9">
      <c r="A1665" s="2" t="s">
        <v>147</v>
      </c>
      <c r="B1665" s="2">
        <v>3845</v>
      </c>
      <c r="C1665" s="50" t="s">
        <v>148</v>
      </c>
      <c r="D1665" s="53" t="s">
        <v>149</v>
      </c>
      <c r="E1665" s="53" t="s">
        <v>150</v>
      </c>
      <c r="F1665" s="134">
        <v>110000490665</v>
      </c>
      <c r="G1665" s="133" t="s">
        <v>226</v>
      </c>
      <c r="H1665" s="133">
        <v>46035</v>
      </c>
      <c r="I1665" s="49">
        <v>0</v>
      </c>
    </row>
    <row r="1666" spans="1:9">
      <c r="A1666" s="2" t="s">
        <v>147</v>
      </c>
      <c r="B1666" s="2">
        <v>3845</v>
      </c>
      <c r="C1666" s="50" t="s">
        <v>148</v>
      </c>
      <c r="D1666" s="53" t="s">
        <v>149</v>
      </c>
      <c r="E1666" s="53" t="s">
        <v>150</v>
      </c>
      <c r="F1666" s="134">
        <v>110000490665</v>
      </c>
      <c r="G1666" s="133" t="s">
        <v>226</v>
      </c>
      <c r="H1666" s="133">
        <v>46036</v>
      </c>
      <c r="I1666" s="49">
        <v>0</v>
      </c>
    </row>
    <row r="1667" spans="1:9">
      <c r="A1667" s="2" t="s">
        <v>147</v>
      </c>
      <c r="B1667" s="2">
        <v>3845</v>
      </c>
      <c r="C1667" s="50" t="s">
        <v>148</v>
      </c>
      <c r="D1667" s="53" t="s">
        <v>149</v>
      </c>
      <c r="E1667" s="53" t="s">
        <v>150</v>
      </c>
      <c r="F1667" s="134">
        <v>110000490665</v>
      </c>
      <c r="G1667" s="133" t="s">
        <v>226</v>
      </c>
      <c r="H1667" s="133">
        <v>46037</v>
      </c>
      <c r="I1667" s="49">
        <v>0</v>
      </c>
    </row>
    <row r="1668" spans="1:9">
      <c r="A1668" s="2" t="s">
        <v>147</v>
      </c>
      <c r="B1668" s="2">
        <v>3845</v>
      </c>
      <c r="C1668" s="50" t="s">
        <v>148</v>
      </c>
      <c r="D1668" s="53" t="s">
        <v>149</v>
      </c>
      <c r="E1668" s="53" t="s">
        <v>150</v>
      </c>
      <c r="F1668" s="134">
        <v>110000490665</v>
      </c>
      <c r="G1668" s="133" t="s">
        <v>226</v>
      </c>
      <c r="H1668" s="133">
        <v>46038</v>
      </c>
      <c r="I1668" s="49">
        <v>0</v>
      </c>
    </row>
    <row r="1669" spans="1:9">
      <c r="A1669" s="2" t="s">
        <v>147</v>
      </c>
      <c r="B1669" s="2">
        <v>3845</v>
      </c>
      <c r="C1669" s="50" t="s">
        <v>148</v>
      </c>
      <c r="D1669" s="53" t="s">
        <v>149</v>
      </c>
      <c r="E1669" s="53" t="s">
        <v>150</v>
      </c>
      <c r="F1669" s="134">
        <v>110000490665</v>
      </c>
      <c r="G1669" s="133" t="s">
        <v>226</v>
      </c>
      <c r="H1669" s="133">
        <v>46039</v>
      </c>
      <c r="I1669" s="49">
        <v>0</v>
      </c>
    </row>
    <row r="1670" spans="1:9">
      <c r="A1670" s="2" t="s">
        <v>147</v>
      </c>
      <c r="B1670" s="2">
        <v>3845</v>
      </c>
      <c r="C1670" s="50" t="s">
        <v>148</v>
      </c>
      <c r="D1670" s="53" t="s">
        <v>149</v>
      </c>
      <c r="E1670" s="53" t="s">
        <v>150</v>
      </c>
      <c r="F1670" s="134">
        <v>110000490665</v>
      </c>
      <c r="G1670" s="133" t="s">
        <v>226</v>
      </c>
      <c r="H1670" s="133">
        <v>46040</v>
      </c>
      <c r="I1670" s="49">
        <v>0</v>
      </c>
    </row>
    <row r="1671" spans="1:9">
      <c r="A1671" s="2" t="s">
        <v>147</v>
      </c>
      <c r="B1671" s="2">
        <v>3845</v>
      </c>
      <c r="C1671" s="50" t="s">
        <v>148</v>
      </c>
      <c r="D1671" s="53" t="s">
        <v>149</v>
      </c>
      <c r="E1671" s="53" t="s">
        <v>150</v>
      </c>
      <c r="F1671" s="134">
        <v>110000490665</v>
      </c>
      <c r="G1671" s="133" t="s">
        <v>226</v>
      </c>
      <c r="H1671" s="133">
        <v>46041</v>
      </c>
      <c r="I1671" s="49">
        <v>0</v>
      </c>
    </row>
    <row r="1672" spans="1:9">
      <c r="A1672" s="2" t="s">
        <v>147</v>
      </c>
      <c r="B1672" s="2">
        <v>3845</v>
      </c>
      <c r="C1672" s="50" t="s">
        <v>148</v>
      </c>
      <c r="D1672" s="53" t="s">
        <v>149</v>
      </c>
      <c r="E1672" s="53" t="s">
        <v>150</v>
      </c>
      <c r="F1672" s="134">
        <v>110000490665</v>
      </c>
      <c r="G1672" s="133" t="s">
        <v>226</v>
      </c>
      <c r="H1672" s="133">
        <v>46042</v>
      </c>
      <c r="I1672" s="49">
        <v>0</v>
      </c>
    </row>
    <row r="1673" spans="1:9">
      <c r="A1673" s="2" t="s">
        <v>147</v>
      </c>
      <c r="B1673" s="2">
        <v>3845</v>
      </c>
      <c r="C1673" s="50" t="s">
        <v>148</v>
      </c>
      <c r="D1673" s="53" t="s">
        <v>149</v>
      </c>
      <c r="E1673" s="53" t="s">
        <v>150</v>
      </c>
      <c r="F1673" s="134">
        <v>110000490665</v>
      </c>
      <c r="G1673" s="133" t="s">
        <v>226</v>
      </c>
      <c r="H1673" s="133">
        <v>46043</v>
      </c>
      <c r="I1673" s="49">
        <v>0</v>
      </c>
    </row>
    <row r="1674" spans="1:9">
      <c r="A1674" s="2" t="s">
        <v>147</v>
      </c>
      <c r="B1674" s="2">
        <v>3845</v>
      </c>
      <c r="C1674" s="50" t="s">
        <v>148</v>
      </c>
      <c r="D1674" s="53" t="s">
        <v>149</v>
      </c>
      <c r="E1674" s="53" t="s">
        <v>150</v>
      </c>
      <c r="F1674" s="134">
        <v>110000490665</v>
      </c>
      <c r="G1674" s="133" t="s">
        <v>226</v>
      </c>
      <c r="H1674" s="133">
        <v>46044</v>
      </c>
      <c r="I1674" s="49">
        <v>0</v>
      </c>
    </row>
    <row r="1675" spans="1:9">
      <c r="A1675" s="2" t="s">
        <v>147</v>
      </c>
      <c r="B1675" s="2">
        <v>3845</v>
      </c>
      <c r="C1675" s="50" t="s">
        <v>148</v>
      </c>
      <c r="D1675" s="53" t="s">
        <v>149</v>
      </c>
      <c r="E1675" s="53" t="s">
        <v>150</v>
      </c>
      <c r="F1675" s="134">
        <v>110000490665</v>
      </c>
      <c r="G1675" s="133" t="s">
        <v>226</v>
      </c>
      <c r="H1675" s="133">
        <v>46045</v>
      </c>
      <c r="I1675" s="49">
        <v>0</v>
      </c>
    </row>
    <row r="1676" spans="1:9">
      <c r="A1676" s="2" t="s">
        <v>147</v>
      </c>
      <c r="B1676" s="2">
        <v>3845</v>
      </c>
      <c r="C1676" s="50" t="s">
        <v>148</v>
      </c>
      <c r="D1676" s="53" t="s">
        <v>149</v>
      </c>
      <c r="E1676" s="53" t="s">
        <v>150</v>
      </c>
      <c r="F1676" s="134">
        <v>110000490665</v>
      </c>
      <c r="G1676" s="133" t="s">
        <v>226</v>
      </c>
      <c r="H1676" s="133">
        <v>46046</v>
      </c>
      <c r="I1676" s="49">
        <v>0</v>
      </c>
    </row>
    <row r="1677" spans="1:9">
      <c r="A1677" s="2" t="s">
        <v>147</v>
      </c>
      <c r="B1677" s="2">
        <v>3845</v>
      </c>
      <c r="C1677" s="50" t="s">
        <v>148</v>
      </c>
      <c r="D1677" s="53" t="s">
        <v>149</v>
      </c>
      <c r="E1677" s="53" t="s">
        <v>150</v>
      </c>
      <c r="F1677" s="134">
        <v>110000490665</v>
      </c>
      <c r="G1677" s="133" t="s">
        <v>226</v>
      </c>
      <c r="H1677" s="133">
        <v>46047</v>
      </c>
      <c r="I1677" s="49">
        <v>0</v>
      </c>
    </row>
    <row r="1678" spans="1:9">
      <c r="A1678" s="2" t="s">
        <v>147</v>
      </c>
      <c r="B1678" s="2">
        <v>3845</v>
      </c>
      <c r="C1678" s="50" t="s">
        <v>148</v>
      </c>
      <c r="D1678" s="53" t="s">
        <v>149</v>
      </c>
      <c r="E1678" s="53" t="s">
        <v>150</v>
      </c>
      <c r="F1678" s="134">
        <v>110000490665</v>
      </c>
      <c r="G1678" s="133" t="s">
        <v>226</v>
      </c>
      <c r="H1678" s="133">
        <v>46048</v>
      </c>
      <c r="I1678" s="49">
        <v>0</v>
      </c>
    </row>
    <row r="1679" spans="1:9">
      <c r="A1679" s="2" t="s">
        <v>147</v>
      </c>
      <c r="B1679" s="2">
        <v>3845</v>
      </c>
      <c r="C1679" s="50" t="s">
        <v>148</v>
      </c>
      <c r="D1679" s="53" t="s">
        <v>149</v>
      </c>
      <c r="E1679" s="53" t="s">
        <v>150</v>
      </c>
      <c r="F1679" s="134">
        <v>110000490665</v>
      </c>
      <c r="G1679" s="133" t="s">
        <v>226</v>
      </c>
      <c r="H1679" s="133">
        <v>46049</v>
      </c>
      <c r="I1679" s="49">
        <v>0</v>
      </c>
    </row>
    <row r="1680" spans="1:9">
      <c r="A1680" s="2" t="s">
        <v>147</v>
      </c>
      <c r="B1680" s="2">
        <v>3845</v>
      </c>
      <c r="C1680" s="50" t="s">
        <v>148</v>
      </c>
      <c r="D1680" s="53" t="s">
        <v>149</v>
      </c>
      <c r="E1680" s="53" t="s">
        <v>150</v>
      </c>
      <c r="F1680" s="134">
        <v>110000490665</v>
      </c>
      <c r="G1680" s="133" t="s">
        <v>226</v>
      </c>
      <c r="H1680" s="133">
        <v>46050</v>
      </c>
      <c r="I1680" s="49">
        <v>0</v>
      </c>
    </row>
    <row r="1681" spans="1:9">
      <c r="A1681" s="2" t="s">
        <v>147</v>
      </c>
      <c r="B1681" s="2">
        <v>3845</v>
      </c>
      <c r="C1681" s="50" t="s">
        <v>148</v>
      </c>
      <c r="D1681" s="53" t="s">
        <v>149</v>
      </c>
      <c r="E1681" s="53" t="s">
        <v>150</v>
      </c>
      <c r="F1681" s="134">
        <v>110000490665</v>
      </c>
      <c r="G1681" s="133" t="s">
        <v>226</v>
      </c>
      <c r="H1681" s="133">
        <v>46051</v>
      </c>
      <c r="I1681" s="49">
        <v>0</v>
      </c>
    </row>
    <row r="1682" spans="1:9">
      <c r="A1682" s="2" t="s">
        <v>147</v>
      </c>
      <c r="B1682" s="2">
        <v>3845</v>
      </c>
      <c r="C1682" s="50" t="s">
        <v>148</v>
      </c>
      <c r="D1682" s="53" t="s">
        <v>149</v>
      </c>
      <c r="E1682" s="53" t="s">
        <v>150</v>
      </c>
      <c r="F1682" s="134">
        <v>110000490665</v>
      </c>
      <c r="G1682" s="133" t="s">
        <v>226</v>
      </c>
      <c r="H1682" s="133">
        <v>46052</v>
      </c>
      <c r="I1682" s="49">
        <v>0</v>
      </c>
    </row>
    <row r="1683" spans="1:9">
      <c r="A1683" s="2" t="s">
        <v>147</v>
      </c>
      <c r="B1683" s="2">
        <v>3845</v>
      </c>
      <c r="C1683" s="50" t="s">
        <v>148</v>
      </c>
      <c r="D1683" s="53" t="s">
        <v>149</v>
      </c>
      <c r="E1683" s="53" t="s">
        <v>150</v>
      </c>
      <c r="F1683" s="134">
        <v>110000490665</v>
      </c>
      <c r="G1683" s="133" t="s">
        <v>226</v>
      </c>
      <c r="H1683" s="133">
        <v>46053</v>
      </c>
      <c r="I1683" s="49">
        <v>0</v>
      </c>
    </row>
    <row r="1684" spans="1:9">
      <c r="A1684" s="2" t="s">
        <v>147</v>
      </c>
      <c r="B1684" s="2">
        <v>3845</v>
      </c>
      <c r="C1684" s="50" t="s">
        <v>148</v>
      </c>
      <c r="D1684" s="53" t="s">
        <v>149</v>
      </c>
      <c r="E1684" s="53" t="s">
        <v>150</v>
      </c>
      <c r="F1684" s="134">
        <v>110000490665</v>
      </c>
      <c r="G1684" s="133" t="s">
        <v>226</v>
      </c>
      <c r="H1684" s="133">
        <v>46054</v>
      </c>
      <c r="I1684" s="49">
        <v>0</v>
      </c>
    </row>
    <row r="1685" spans="1:9">
      <c r="A1685" s="2" t="s">
        <v>147</v>
      </c>
      <c r="B1685" s="2">
        <v>3845</v>
      </c>
      <c r="C1685" s="50" t="s">
        <v>148</v>
      </c>
      <c r="D1685" s="53" t="s">
        <v>149</v>
      </c>
      <c r="E1685" s="53" t="s">
        <v>150</v>
      </c>
      <c r="F1685" s="134">
        <v>110000490665</v>
      </c>
      <c r="G1685" s="133" t="s">
        <v>226</v>
      </c>
      <c r="H1685" s="133">
        <v>46055</v>
      </c>
      <c r="I1685" s="49">
        <v>0</v>
      </c>
    </row>
    <row r="1686" spans="1:9">
      <c r="A1686" s="2" t="s">
        <v>147</v>
      </c>
      <c r="B1686" s="2">
        <v>3845</v>
      </c>
      <c r="C1686" s="50" t="s">
        <v>148</v>
      </c>
      <c r="D1686" s="53" t="s">
        <v>149</v>
      </c>
      <c r="E1686" s="53" t="s">
        <v>150</v>
      </c>
      <c r="F1686" s="134">
        <v>110000490665</v>
      </c>
      <c r="G1686" s="133" t="s">
        <v>226</v>
      </c>
      <c r="H1686" s="133">
        <v>46056</v>
      </c>
      <c r="I1686" s="49">
        <v>0</v>
      </c>
    </row>
    <row r="1687" spans="1:9">
      <c r="A1687" s="2" t="s">
        <v>147</v>
      </c>
      <c r="B1687" s="2">
        <v>3845</v>
      </c>
      <c r="C1687" s="50" t="s">
        <v>148</v>
      </c>
      <c r="D1687" s="53" t="s">
        <v>149</v>
      </c>
      <c r="E1687" s="53" t="s">
        <v>150</v>
      </c>
      <c r="F1687" s="134">
        <v>110000490665</v>
      </c>
      <c r="G1687" s="133" t="s">
        <v>226</v>
      </c>
      <c r="H1687" s="133">
        <v>46057</v>
      </c>
      <c r="I1687" s="49">
        <v>0</v>
      </c>
    </row>
    <row r="1688" spans="1:9">
      <c r="A1688" s="2" t="s">
        <v>147</v>
      </c>
      <c r="B1688" s="2">
        <v>3845</v>
      </c>
      <c r="C1688" s="50" t="s">
        <v>148</v>
      </c>
      <c r="D1688" s="53" t="s">
        <v>149</v>
      </c>
      <c r="E1688" s="53" t="s">
        <v>150</v>
      </c>
      <c r="F1688" s="134">
        <v>110000490665</v>
      </c>
      <c r="G1688" s="133" t="s">
        <v>226</v>
      </c>
      <c r="H1688" s="133">
        <v>46058</v>
      </c>
      <c r="I1688" s="49">
        <v>0</v>
      </c>
    </row>
    <row r="1689" spans="1:9">
      <c r="A1689" s="2" t="s">
        <v>147</v>
      </c>
      <c r="B1689" s="2">
        <v>3845</v>
      </c>
      <c r="C1689" s="50" t="s">
        <v>148</v>
      </c>
      <c r="D1689" s="53" t="s">
        <v>149</v>
      </c>
      <c r="E1689" s="53" t="s">
        <v>150</v>
      </c>
      <c r="F1689" s="134">
        <v>110000490665</v>
      </c>
      <c r="G1689" s="133" t="s">
        <v>226</v>
      </c>
      <c r="H1689" s="133">
        <v>46059</v>
      </c>
      <c r="I1689" s="49">
        <v>0</v>
      </c>
    </row>
    <row r="1690" spans="1:9">
      <c r="A1690" s="2" t="s">
        <v>147</v>
      </c>
      <c r="B1690" s="2">
        <v>3845</v>
      </c>
      <c r="C1690" s="50" t="s">
        <v>148</v>
      </c>
      <c r="D1690" s="53" t="s">
        <v>149</v>
      </c>
      <c r="E1690" s="53" t="s">
        <v>150</v>
      </c>
      <c r="F1690" s="134">
        <v>110000490665</v>
      </c>
      <c r="G1690" s="133" t="s">
        <v>226</v>
      </c>
      <c r="H1690" s="133">
        <v>46060</v>
      </c>
      <c r="I1690" s="49">
        <v>0</v>
      </c>
    </row>
    <row r="1691" spans="1:9">
      <c r="A1691" s="2" t="s">
        <v>147</v>
      </c>
      <c r="B1691" s="2">
        <v>3845</v>
      </c>
      <c r="C1691" s="50" t="s">
        <v>148</v>
      </c>
      <c r="D1691" s="53" t="s">
        <v>149</v>
      </c>
      <c r="E1691" s="53" t="s">
        <v>150</v>
      </c>
      <c r="F1691" s="134">
        <v>110000490665</v>
      </c>
      <c r="G1691" s="133" t="s">
        <v>226</v>
      </c>
      <c r="H1691" s="133">
        <v>46061</v>
      </c>
      <c r="I1691" s="49">
        <v>0</v>
      </c>
    </row>
    <row r="1692" spans="1:9">
      <c r="A1692" s="2" t="s">
        <v>147</v>
      </c>
      <c r="B1692" s="2">
        <v>3845</v>
      </c>
      <c r="C1692" s="50" t="s">
        <v>148</v>
      </c>
      <c r="D1692" s="53" t="s">
        <v>149</v>
      </c>
      <c r="E1692" s="53" t="s">
        <v>150</v>
      </c>
      <c r="F1692" s="134">
        <v>110000490665</v>
      </c>
      <c r="G1692" s="133" t="s">
        <v>226</v>
      </c>
      <c r="H1692" s="133">
        <v>46062</v>
      </c>
      <c r="I1692" s="49">
        <v>0</v>
      </c>
    </row>
    <row r="1693" spans="1:9">
      <c r="A1693" s="2" t="s">
        <v>147</v>
      </c>
      <c r="B1693" s="2">
        <v>3845</v>
      </c>
      <c r="C1693" s="50" t="s">
        <v>148</v>
      </c>
      <c r="D1693" s="53" t="s">
        <v>149</v>
      </c>
      <c r="E1693" s="53" t="s">
        <v>150</v>
      </c>
      <c r="F1693" s="134">
        <v>110000490665</v>
      </c>
      <c r="G1693" s="133" t="s">
        <v>226</v>
      </c>
      <c r="H1693" s="133">
        <v>46063</v>
      </c>
      <c r="I1693" s="49">
        <v>0</v>
      </c>
    </row>
    <row r="1694" spans="1:9">
      <c r="A1694" s="2" t="s">
        <v>147</v>
      </c>
      <c r="B1694" s="2">
        <v>3845</v>
      </c>
      <c r="C1694" s="50" t="s">
        <v>148</v>
      </c>
      <c r="D1694" s="53" t="s">
        <v>149</v>
      </c>
      <c r="E1694" s="53" t="s">
        <v>150</v>
      </c>
      <c r="F1694" s="134">
        <v>110000490665</v>
      </c>
      <c r="G1694" s="133" t="s">
        <v>226</v>
      </c>
      <c r="H1694" s="133">
        <v>46064</v>
      </c>
      <c r="I1694" s="49">
        <v>0</v>
      </c>
    </row>
    <row r="1695" spans="1:9">
      <c r="A1695" s="2" t="s">
        <v>147</v>
      </c>
      <c r="B1695" s="2">
        <v>3845</v>
      </c>
      <c r="C1695" s="50" t="s">
        <v>148</v>
      </c>
      <c r="D1695" s="53" t="s">
        <v>149</v>
      </c>
      <c r="E1695" s="53" t="s">
        <v>150</v>
      </c>
      <c r="F1695" s="134">
        <v>110000490665</v>
      </c>
      <c r="G1695" s="133" t="s">
        <v>226</v>
      </c>
      <c r="H1695" s="133">
        <v>46065</v>
      </c>
      <c r="I1695" s="49">
        <v>0</v>
      </c>
    </row>
    <row r="1696" spans="1:9">
      <c r="A1696" s="2" t="s">
        <v>147</v>
      </c>
      <c r="B1696" s="2">
        <v>3845</v>
      </c>
      <c r="C1696" s="50" t="s">
        <v>148</v>
      </c>
      <c r="D1696" s="53" t="s">
        <v>149</v>
      </c>
      <c r="E1696" s="53" t="s">
        <v>150</v>
      </c>
      <c r="F1696" s="134">
        <v>110000490665</v>
      </c>
      <c r="G1696" s="133" t="s">
        <v>226</v>
      </c>
      <c r="H1696" s="133">
        <v>46066</v>
      </c>
      <c r="I1696" s="49">
        <v>0</v>
      </c>
    </row>
    <row r="1697" spans="1:9">
      <c r="A1697" s="2" t="s">
        <v>147</v>
      </c>
      <c r="B1697" s="2">
        <v>3845</v>
      </c>
      <c r="C1697" s="50" t="s">
        <v>148</v>
      </c>
      <c r="D1697" s="53" t="s">
        <v>149</v>
      </c>
      <c r="E1697" s="53" t="s">
        <v>150</v>
      </c>
      <c r="F1697" s="134">
        <v>110000490665</v>
      </c>
      <c r="G1697" s="133" t="s">
        <v>226</v>
      </c>
      <c r="H1697" s="133">
        <v>46067</v>
      </c>
      <c r="I1697" s="49">
        <v>0</v>
      </c>
    </row>
    <row r="1698" spans="1:9">
      <c r="A1698" s="2" t="s">
        <v>147</v>
      </c>
      <c r="B1698" s="2">
        <v>3845</v>
      </c>
      <c r="C1698" s="50" t="s">
        <v>148</v>
      </c>
      <c r="D1698" s="53" t="s">
        <v>149</v>
      </c>
      <c r="E1698" s="53" t="s">
        <v>150</v>
      </c>
      <c r="F1698" s="134">
        <v>110000490665</v>
      </c>
      <c r="G1698" s="133" t="s">
        <v>226</v>
      </c>
      <c r="H1698" s="133">
        <v>46068</v>
      </c>
      <c r="I1698" s="49">
        <v>0</v>
      </c>
    </row>
    <row r="1699" spans="1:9">
      <c r="A1699" s="2" t="s">
        <v>147</v>
      </c>
      <c r="B1699" s="2">
        <v>3845</v>
      </c>
      <c r="C1699" s="50" t="s">
        <v>148</v>
      </c>
      <c r="D1699" s="53" t="s">
        <v>149</v>
      </c>
      <c r="E1699" s="53" t="s">
        <v>150</v>
      </c>
      <c r="F1699" s="134">
        <v>110000490665</v>
      </c>
      <c r="G1699" s="133" t="s">
        <v>226</v>
      </c>
      <c r="H1699" s="133">
        <v>46069</v>
      </c>
      <c r="I1699" s="49">
        <v>0</v>
      </c>
    </row>
    <row r="1700" spans="1:9">
      <c r="A1700" s="2" t="s">
        <v>147</v>
      </c>
      <c r="B1700" s="2">
        <v>3845</v>
      </c>
      <c r="C1700" s="50" t="s">
        <v>148</v>
      </c>
      <c r="D1700" s="53" t="s">
        <v>149</v>
      </c>
      <c r="E1700" s="53" t="s">
        <v>150</v>
      </c>
      <c r="F1700" s="134">
        <v>110000490665</v>
      </c>
      <c r="G1700" s="133" t="s">
        <v>226</v>
      </c>
      <c r="H1700" s="133">
        <v>46070</v>
      </c>
      <c r="I1700" s="49">
        <v>0</v>
      </c>
    </row>
    <row r="1701" spans="1:9">
      <c r="A1701" s="2" t="s">
        <v>147</v>
      </c>
      <c r="B1701" s="2">
        <v>3845</v>
      </c>
      <c r="C1701" s="50" t="s">
        <v>148</v>
      </c>
      <c r="D1701" s="53" t="s">
        <v>149</v>
      </c>
      <c r="E1701" s="53" t="s">
        <v>150</v>
      </c>
      <c r="F1701" s="134">
        <v>110000490665</v>
      </c>
      <c r="G1701" s="133" t="s">
        <v>226</v>
      </c>
      <c r="H1701" s="133">
        <v>46071</v>
      </c>
      <c r="I1701" s="49">
        <v>0</v>
      </c>
    </row>
    <row r="1702" spans="1:9">
      <c r="A1702" s="2" t="s">
        <v>147</v>
      </c>
      <c r="B1702" s="2">
        <v>3845</v>
      </c>
      <c r="C1702" s="50" t="s">
        <v>148</v>
      </c>
      <c r="D1702" s="53" t="s">
        <v>149</v>
      </c>
      <c r="E1702" s="53" t="s">
        <v>150</v>
      </c>
      <c r="F1702" s="134">
        <v>110000490665</v>
      </c>
      <c r="G1702" s="133" t="s">
        <v>226</v>
      </c>
      <c r="H1702" s="133">
        <v>46072</v>
      </c>
      <c r="I1702" s="49">
        <v>0</v>
      </c>
    </row>
    <row r="1703" spans="1:9">
      <c r="A1703" s="2" t="s">
        <v>147</v>
      </c>
      <c r="B1703" s="2">
        <v>3845</v>
      </c>
      <c r="C1703" s="50" t="s">
        <v>148</v>
      </c>
      <c r="D1703" s="53" t="s">
        <v>149</v>
      </c>
      <c r="E1703" s="53" t="s">
        <v>150</v>
      </c>
      <c r="F1703" s="134">
        <v>110000490665</v>
      </c>
      <c r="G1703" s="133" t="s">
        <v>226</v>
      </c>
      <c r="H1703" s="133">
        <v>46073</v>
      </c>
      <c r="I1703" s="49">
        <v>0</v>
      </c>
    </row>
    <row r="1704" spans="1:9">
      <c r="A1704" s="2" t="s">
        <v>147</v>
      </c>
      <c r="B1704" s="2">
        <v>3845</v>
      </c>
      <c r="C1704" s="50" t="s">
        <v>148</v>
      </c>
      <c r="D1704" s="53" t="s">
        <v>149</v>
      </c>
      <c r="E1704" s="53" t="s">
        <v>150</v>
      </c>
      <c r="F1704" s="134">
        <v>110000490665</v>
      </c>
      <c r="G1704" s="133" t="s">
        <v>226</v>
      </c>
      <c r="H1704" s="133">
        <v>46074</v>
      </c>
      <c r="I1704" s="49">
        <v>0</v>
      </c>
    </row>
    <row r="1705" spans="1:9">
      <c r="A1705" s="2" t="s">
        <v>147</v>
      </c>
      <c r="B1705" s="2">
        <v>3845</v>
      </c>
      <c r="C1705" s="50" t="s">
        <v>148</v>
      </c>
      <c r="D1705" s="53" t="s">
        <v>149</v>
      </c>
      <c r="E1705" s="53" t="s">
        <v>150</v>
      </c>
      <c r="F1705" s="134">
        <v>110000490665</v>
      </c>
      <c r="G1705" s="133" t="s">
        <v>226</v>
      </c>
      <c r="H1705" s="133">
        <v>46075</v>
      </c>
      <c r="I1705" s="49">
        <v>0</v>
      </c>
    </row>
    <row r="1706" spans="1:9">
      <c r="A1706" s="2" t="s">
        <v>147</v>
      </c>
      <c r="B1706" s="2">
        <v>3845</v>
      </c>
      <c r="C1706" s="50" t="s">
        <v>148</v>
      </c>
      <c r="D1706" s="53" t="s">
        <v>149</v>
      </c>
      <c r="E1706" s="53" t="s">
        <v>150</v>
      </c>
      <c r="F1706" s="134">
        <v>110000490665</v>
      </c>
      <c r="G1706" s="133" t="s">
        <v>226</v>
      </c>
      <c r="H1706" s="133">
        <v>46076</v>
      </c>
      <c r="I1706" s="49">
        <v>0</v>
      </c>
    </row>
    <row r="1707" spans="1:9">
      <c r="A1707" s="2" t="s">
        <v>147</v>
      </c>
      <c r="B1707" s="2">
        <v>3845</v>
      </c>
      <c r="C1707" s="50" t="s">
        <v>148</v>
      </c>
      <c r="D1707" s="53" t="s">
        <v>149</v>
      </c>
      <c r="E1707" s="53" t="s">
        <v>150</v>
      </c>
      <c r="F1707" s="134">
        <v>110000490665</v>
      </c>
      <c r="G1707" s="133" t="s">
        <v>226</v>
      </c>
      <c r="H1707" s="133">
        <v>46077</v>
      </c>
      <c r="I1707" s="49">
        <v>0</v>
      </c>
    </row>
    <row r="1708" spans="1:9">
      <c r="A1708" s="2" t="s">
        <v>147</v>
      </c>
      <c r="B1708" s="2">
        <v>3845</v>
      </c>
      <c r="C1708" s="50" t="s">
        <v>148</v>
      </c>
      <c r="D1708" s="53" t="s">
        <v>149</v>
      </c>
      <c r="E1708" s="53" t="s">
        <v>150</v>
      </c>
      <c r="F1708" s="134">
        <v>110000490665</v>
      </c>
      <c r="G1708" s="133" t="s">
        <v>226</v>
      </c>
      <c r="H1708" s="133">
        <v>46078</v>
      </c>
      <c r="I1708" s="49">
        <v>0</v>
      </c>
    </row>
    <row r="1709" spans="1:9">
      <c r="A1709" s="2" t="s">
        <v>147</v>
      </c>
      <c r="B1709" s="2">
        <v>3845</v>
      </c>
      <c r="C1709" s="50" t="s">
        <v>148</v>
      </c>
      <c r="D1709" s="53" t="s">
        <v>149</v>
      </c>
      <c r="E1709" s="53" t="s">
        <v>150</v>
      </c>
      <c r="F1709" s="134">
        <v>110000490665</v>
      </c>
      <c r="G1709" s="133" t="s">
        <v>226</v>
      </c>
      <c r="H1709" s="133">
        <v>46079</v>
      </c>
      <c r="I1709" s="49">
        <v>0</v>
      </c>
    </row>
    <row r="1710" spans="1:9">
      <c r="A1710" s="2" t="s">
        <v>147</v>
      </c>
      <c r="B1710" s="2">
        <v>3845</v>
      </c>
      <c r="C1710" s="50" t="s">
        <v>148</v>
      </c>
      <c r="D1710" s="53" t="s">
        <v>149</v>
      </c>
      <c r="E1710" s="53" t="s">
        <v>150</v>
      </c>
      <c r="F1710" s="134">
        <v>110000490665</v>
      </c>
      <c r="G1710" s="133" t="s">
        <v>226</v>
      </c>
      <c r="H1710" s="133">
        <v>46080</v>
      </c>
      <c r="I1710" s="49">
        <v>0</v>
      </c>
    </row>
    <row r="1711" spans="1:9">
      <c r="A1711" s="2" t="s">
        <v>147</v>
      </c>
      <c r="B1711" s="2">
        <v>3845</v>
      </c>
      <c r="C1711" s="50" t="s">
        <v>148</v>
      </c>
      <c r="D1711" s="53" t="s">
        <v>149</v>
      </c>
      <c r="E1711" s="53" t="s">
        <v>150</v>
      </c>
      <c r="F1711" s="134">
        <v>110000490665</v>
      </c>
      <c r="G1711" s="133" t="s">
        <v>226</v>
      </c>
      <c r="H1711" s="133">
        <v>46081</v>
      </c>
      <c r="I1711" s="49">
        <v>0</v>
      </c>
    </row>
    <row r="1712" spans="1:9">
      <c r="A1712" s="2" t="s">
        <v>147</v>
      </c>
      <c r="B1712" s="2">
        <v>3845</v>
      </c>
      <c r="C1712" s="50" t="s">
        <v>148</v>
      </c>
      <c r="D1712" s="53" t="s">
        <v>149</v>
      </c>
      <c r="E1712" s="53" t="s">
        <v>150</v>
      </c>
      <c r="F1712" s="134">
        <v>110000490665</v>
      </c>
      <c r="G1712" s="133" t="s">
        <v>226</v>
      </c>
      <c r="H1712" s="133">
        <v>46082</v>
      </c>
      <c r="I1712" s="49">
        <v>0</v>
      </c>
    </row>
    <row r="1713" spans="1:9">
      <c r="A1713" s="2" t="s">
        <v>147</v>
      </c>
      <c r="B1713" s="2">
        <v>3845</v>
      </c>
      <c r="C1713" s="50" t="s">
        <v>148</v>
      </c>
      <c r="D1713" s="53" t="s">
        <v>149</v>
      </c>
      <c r="E1713" s="53" t="s">
        <v>150</v>
      </c>
      <c r="F1713" s="134">
        <v>110000490665</v>
      </c>
      <c r="G1713" s="133" t="s">
        <v>226</v>
      </c>
      <c r="H1713" s="133">
        <v>46083</v>
      </c>
      <c r="I1713" s="49">
        <v>0</v>
      </c>
    </row>
    <row r="1714" spans="1:9">
      <c r="A1714" s="2" t="s">
        <v>147</v>
      </c>
      <c r="B1714" s="2">
        <v>3845</v>
      </c>
      <c r="C1714" s="50" t="s">
        <v>148</v>
      </c>
      <c r="D1714" s="53" t="s">
        <v>149</v>
      </c>
      <c r="E1714" s="53" t="s">
        <v>150</v>
      </c>
      <c r="F1714" s="134">
        <v>110000490665</v>
      </c>
      <c r="G1714" s="133" t="s">
        <v>226</v>
      </c>
      <c r="H1714" s="133">
        <v>46084</v>
      </c>
      <c r="I1714" s="49">
        <v>0</v>
      </c>
    </row>
    <row r="1715" spans="1:9">
      <c r="A1715" s="2" t="s">
        <v>147</v>
      </c>
      <c r="B1715" s="2">
        <v>3845</v>
      </c>
      <c r="C1715" s="50" t="s">
        <v>148</v>
      </c>
      <c r="D1715" s="53" t="s">
        <v>149</v>
      </c>
      <c r="E1715" s="53" t="s">
        <v>150</v>
      </c>
      <c r="F1715" s="134">
        <v>110000490665</v>
      </c>
      <c r="G1715" s="133" t="s">
        <v>226</v>
      </c>
      <c r="H1715" s="133">
        <v>46085</v>
      </c>
      <c r="I1715" s="49">
        <v>0</v>
      </c>
    </row>
    <row r="1716" spans="1:9">
      <c r="A1716" s="2" t="s">
        <v>147</v>
      </c>
      <c r="B1716" s="2">
        <v>3845</v>
      </c>
      <c r="C1716" s="50" t="s">
        <v>148</v>
      </c>
      <c r="D1716" s="53" t="s">
        <v>149</v>
      </c>
      <c r="E1716" s="53" t="s">
        <v>150</v>
      </c>
      <c r="F1716" s="134">
        <v>110000490665</v>
      </c>
      <c r="G1716" s="133" t="s">
        <v>226</v>
      </c>
      <c r="H1716" s="133">
        <v>46086</v>
      </c>
      <c r="I1716" s="49">
        <v>0</v>
      </c>
    </row>
    <row r="1717" spans="1:9">
      <c r="A1717" s="2" t="s">
        <v>147</v>
      </c>
      <c r="B1717" s="2">
        <v>3845</v>
      </c>
      <c r="C1717" s="50" t="s">
        <v>148</v>
      </c>
      <c r="D1717" s="53" t="s">
        <v>149</v>
      </c>
      <c r="E1717" s="53" t="s">
        <v>150</v>
      </c>
      <c r="F1717" s="134">
        <v>110000490665</v>
      </c>
      <c r="G1717" s="133" t="s">
        <v>226</v>
      </c>
      <c r="H1717" s="133">
        <v>46087</v>
      </c>
      <c r="I1717" s="49">
        <v>0</v>
      </c>
    </row>
    <row r="1718" spans="1:9">
      <c r="A1718" s="2" t="s">
        <v>147</v>
      </c>
      <c r="B1718" s="2">
        <v>3845</v>
      </c>
      <c r="C1718" s="50" t="s">
        <v>148</v>
      </c>
      <c r="D1718" s="53" t="s">
        <v>149</v>
      </c>
      <c r="E1718" s="53" t="s">
        <v>150</v>
      </c>
      <c r="F1718" s="134">
        <v>110000490665</v>
      </c>
      <c r="G1718" s="133" t="s">
        <v>226</v>
      </c>
      <c r="H1718" s="133">
        <v>46088</v>
      </c>
      <c r="I1718" s="49">
        <v>0</v>
      </c>
    </row>
    <row r="1719" spans="1:9">
      <c r="A1719" s="2" t="s">
        <v>147</v>
      </c>
      <c r="B1719" s="2">
        <v>3845</v>
      </c>
      <c r="C1719" s="50" t="s">
        <v>148</v>
      </c>
      <c r="D1719" s="53" t="s">
        <v>149</v>
      </c>
      <c r="E1719" s="53" t="s">
        <v>150</v>
      </c>
      <c r="F1719" s="134">
        <v>110000490665</v>
      </c>
      <c r="G1719" s="133" t="s">
        <v>226</v>
      </c>
      <c r="H1719" s="133">
        <v>46089</v>
      </c>
      <c r="I1719" s="49">
        <v>0</v>
      </c>
    </row>
    <row r="1720" spans="1:9">
      <c r="A1720" s="2" t="s">
        <v>147</v>
      </c>
      <c r="B1720" s="2">
        <v>3845</v>
      </c>
      <c r="C1720" s="50" t="s">
        <v>148</v>
      </c>
      <c r="D1720" s="53" t="s">
        <v>149</v>
      </c>
      <c r="E1720" s="53" t="s">
        <v>150</v>
      </c>
      <c r="F1720" s="134">
        <v>110000490665</v>
      </c>
      <c r="G1720" s="133" t="s">
        <v>226</v>
      </c>
      <c r="H1720" s="133">
        <v>46090</v>
      </c>
      <c r="I1720" s="49">
        <v>0</v>
      </c>
    </row>
    <row r="1721" spans="1:9">
      <c r="A1721" s="2" t="s">
        <v>147</v>
      </c>
      <c r="B1721" s="2">
        <v>3845</v>
      </c>
      <c r="C1721" s="50" t="s">
        <v>148</v>
      </c>
      <c r="D1721" s="53" t="s">
        <v>149</v>
      </c>
      <c r="E1721" s="53" t="s">
        <v>150</v>
      </c>
      <c r="F1721" s="134">
        <v>110000490665</v>
      </c>
      <c r="G1721" s="133" t="s">
        <v>226</v>
      </c>
      <c r="H1721" s="133">
        <v>46091</v>
      </c>
      <c r="I1721" s="49">
        <v>0</v>
      </c>
    </row>
    <row r="1722" spans="1:9">
      <c r="A1722" s="2" t="s">
        <v>147</v>
      </c>
      <c r="B1722" s="2">
        <v>3845</v>
      </c>
      <c r="C1722" s="50" t="s">
        <v>148</v>
      </c>
      <c r="D1722" s="53" t="s">
        <v>149</v>
      </c>
      <c r="E1722" s="53" t="s">
        <v>150</v>
      </c>
      <c r="F1722" s="134">
        <v>110000490665</v>
      </c>
      <c r="G1722" s="133" t="s">
        <v>226</v>
      </c>
      <c r="H1722" s="133">
        <v>46092</v>
      </c>
      <c r="I1722" s="49">
        <v>0</v>
      </c>
    </row>
    <row r="1723" spans="1:9">
      <c r="A1723" s="2" t="s">
        <v>147</v>
      </c>
      <c r="B1723" s="2">
        <v>3845</v>
      </c>
      <c r="C1723" s="50" t="s">
        <v>148</v>
      </c>
      <c r="D1723" s="53" t="s">
        <v>149</v>
      </c>
      <c r="E1723" s="53" t="s">
        <v>150</v>
      </c>
      <c r="F1723" s="134">
        <v>110000490665</v>
      </c>
      <c r="G1723" s="133" t="s">
        <v>226</v>
      </c>
      <c r="H1723" s="133">
        <v>46093</v>
      </c>
      <c r="I1723" s="49">
        <v>0</v>
      </c>
    </row>
    <row r="1724" spans="1:9">
      <c r="A1724" s="2" t="s">
        <v>147</v>
      </c>
      <c r="B1724" s="2">
        <v>3845</v>
      </c>
      <c r="C1724" s="50" t="s">
        <v>148</v>
      </c>
      <c r="D1724" s="53" t="s">
        <v>149</v>
      </c>
      <c r="E1724" s="53" t="s">
        <v>150</v>
      </c>
      <c r="F1724" s="134">
        <v>110000490665</v>
      </c>
      <c r="G1724" s="133" t="s">
        <v>226</v>
      </c>
      <c r="H1724" s="133">
        <v>46094</v>
      </c>
      <c r="I1724" s="49">
        <v>0</v>
      </c>
    </row>
    <row r="1725" spans="1:9">
      <c r="A1725" s="2" t="s">
        <v>147</v>
      </c>
      <c r="B1725" s="2">
        <v>3845</v>
      </c>
      <c r="C1725" s="50" t="s">
        <v>148</v>
      </c>
      <c r="D1725" s="53" t="s">
        <v>149</v>
      </c>
      <c r="E1725" s="53" t="s">
        <v>150</v>
      </c>
      <c r="F1725" s="134">
        <v>110000490665</v>
      </c>
      <c r="G1725" s="133" t="s">
        <v>226</v>
      </c>
      <c r="H1725" s="133">
        <v>46095</v>
      </c>
      <c r="I1725" s="49">
        <v>0</v>
      </c>
    </row>
    <row r="1726" spans="1:9">
      <c r="A1726" s="2" t="s">
        <v>147</v>
      </c>
      <c r="B1726" s="2">
        <v>3845</v>
      </c>
      <c r="C1726" s="50" t="s">
        <v>148</v>
      </c>
      <c r="D1726" s="53" t="s">
        <v>149</v>
      </c>
      <c r="E1726" s="53" t="s">
        <v>150</v>
      </c>
      <c r="F1726" s="134">
        <v>110000490665</v>
      </c>
      <c r="G1726" s="133" t="s">
        <v>226</v>
      </c>
      <c r="H1726" s="133">
        <v>46096</v>
      </c>
      <c r="I1726" s="49">
        <v>0</v>
      </c>
    </row>
    <row r="1727" spans="1:9">
      <c r="A1727" s="2" t="s">
        <v>147</v>
      </c>
      <c r="B1727" s="2">
        <v>3845</v>
      </c>
      <c r="C1727" s="50" t="s">
        <v>148</v>
      </c>
      <c r="D1727" s="53" t="s">
        <v>149</v>
      </c>
      <c r="E1727" s="53" t="s">
        <v>150</v>
      </c>
      <c r="F1727" s="134">
        <v>110000490665</v>
      </c>
      <c r="G1727" s="133" t="s">
        <v>226</v>
      </c>
      <c r="H1727" s="133">
        <v>46097</v>
      </c>
      <c r="I1727" s="49">
        <v>0</v>
      </c>
    </row>
    <row r="1728" spans="1:9">
      <c r="A1728" s="2" t="s">
        <v>147</v>
      </c>
      <c r="B1728" s="2">
        <v>3845</v>
      </c>
      <c r="C1728" s="50" t="s">
        <v>148</v>
      </c>
      <c r="D1728" s="53" t="s">
        <v>149</v>
      </c>
      <c r="E1728" s="53" t="s">
        <v>150</v>
      </c>
      <c r="F1728" s="134">
        <v>110000490665</v>
      </c>
      <c r="G1728" s="133" t="s">
        <v>226</v>
      </c>
      <c r="H1728" s="133">
        <v>46098</v>
      </c>
      <c r="I1728" s="49">
        <v>0</v>
      </c>
    </row>
    <row r="1729" spans="1:9">
      <c r="A1729" s="2" t="s">
        <v>147</v>
      </c>
      <c r="B1729" s="2">
        <v>3845</v>
      </c>
      <c r="C1729" s="50" t="s">
        <v>148</v>
      </c>
      <c r="D1729" s="53" t="s">
        <v>149</v>
      </c>
      <c r="E1729" s="53" t="s">
        <v>150</v>
      </c>
      <c r="F1729" s="134">
        <v>110000490665</v>
      </c>
      <c r="G1729" s="133" t="s">
        <v>226</v>
      </c>
      <c r="H1729" s="133">
        <v>46099</v>
      </c>
      <c r="I1729" s="49">
        <v>0</v>
      </c>
    </row>
    <row r="1730" spans="1:9">
      <c r="A1730" s="2" t="s">
        <v>147</v>
      </c>
      <c r="B1730" s="2">
        <v>3845</v>
      </c>
      <c r="C1730" s="50" t="s">
        <v>148</v>
      </c>
      <c r="D1730" s="53" t="s">
        <v>149</v>
      </c>
      <c r="E1730" s="53" t="s">
        <v>150</v>
      </c>
      <c r="F1730" s="134">
        <v>110000490665</v>
      </c>
      <c r="G1730" s="133" t="s">
        <v>226</v>
      </c>
      <c r="H1730" s="133">
        <v>46100</v>
      </c>
      <c r="I1730" s="49">
        <v>0</v>
      </c>
    </row>
    <row r="1731" spans="1:9">
      <c r="A1731" s="2" t="s">
        <v>147</v>
      </c>
      <c r="B1731" s="2">
        <v>3845</v>
      </c>
      <c r="C1731" s="50" t="s">
        <v>148</v>
      </c>
      <c r="D1731" s="53" t="s">
        <v>149</v>
      </c>
      <c r="E1731" s="53" t="s">
        <v>150</v>
      </c>
      <c r="F1731" s="134">
        <v>110000490665</v>
      </c>
      <c r="G1731" s="133" t="s">
        <v>226</v>
      </c>
      <c r="H1731" s="133">
        <v>46101</v>
      </c>
      <c r="I1731" s="49">
        <v>0</v>
      </c>
    </row>
    <row r="1732" spans="1:9">
      <c r="A1732" s="2" t="s">
        <v>147</v>
      </c>
      <c r="B1732" s="2">
        <v>3845</v>
      </c>
      <c r="C1732" s="50" t="s">
        <v>148</v>
      </c>
      <c r="D1732" s="53" t="s">
        <v>149</v>
      </c>
      <c r="E1732" s="53" t="s">
        <v>150</v>
      </c>
      <c r="F1732" s="134">
        <v>110000490665</v>
      </c>
      <c r="G1732" s="133" t="s">
        <v>226</v>
      </c>
      <c r="H1732" s="133">
        <v>46102</v>
      </c>
      <c r="I1732" s="49">
        <v>0</v>
      </c>
    </row>
    <row r="1733" spans="1:9">
      <c r="A1733" s="2" t="s">
        <v>147</v>
      </c>
      <c r="B1733" s="2">
        <v>3845</v>
      </c>
      <c r="C1733" s="50" t="s">
        <v>148</v>
      </c>
      <c r="D1733" s="53" t="s">
        <v>149</v>
      </c>
      <c r="E1733" s="53" t="s">
        <v>150</v>
      </c>
      <c r="F1733" s="134">
        <v>110000490665</v>
      </c>
      <c r="G1733" s="133" t="s">
        <v>226</v>
      </c>
      <c r="H1733" s="133">
        <v>46103</v>
      </c>
      <c r="I1733" s="49">
        <v>0</v>
      </c>
    </row>
    <row r="1734" spans="1:9">
      <c r="A1734" s="2" t="s">
        <v>147</v>
      </c>
      <c r="B1734" s="2">
        <v>3845</v>
      </c>
      <c r="C1734" s="50" t="s">
        <v>148</v>
      </c>
      <c r="D1734" s="53" t="s">
        <v>149</v>
      </c>
      <c r="E1734" s="53" t="s">
        <v>150</v>
      </c>
      <c r="F1734" s="134">
        <v>110000490665</v>
      </c>
      <c r="G1734" s="133" t="s">
        <v>226</v>
      </c>
      <c r="H1734" s="133">
        <v>46104</v>
      </c>
      <c r="I1734" s="49">
        <v>0</v>
      </c>
    </row>
    <row r="1735" spans="1:9">
      <c r="A1735" s="2" t="s">
        <v>147</v>
      </c>
      <c r="B1735" s="2">
        <v>3845</v>
      </c>
      <c r="C1735" s="50" t="s">
        <v>148</v>
      </c>
      <c r="D1735" s="53" t="s">
        <v>149</v>
      </c>
      <c r="E1735" s="53" t="s">
        <v>150</v>
      </c>
      <c r="F1735" s="134">
        <v>110000490665</v>
      </c>
      <c r="G1735" s="133" t="s">
        <v>226</v>
      </c>
      <c r="H1735" s="133">
        <v>46105</v>
      </c>
      <c r="I1735" s="49">
        <v>0</v>
      </c>
    </row>
    <row r="1736" spans="1:9">
      <c r="A1736" s="2" t="s">
        <v>147</v>
      </c>
      <c r="B1736" s="2">
        <v>3845</v>
      </c>
      <c r="C1736" s="50" t="s">
        <v>148</v>
      </c>
      <c r="D1736" s="53" t="s">
        <v>149</v>
      </c>
      <c r="E1736" s="53" t="s">
        <v>150</v>
      </c>
      <c r="F1736" s="134">
        <v>110000490665</v>
      </c>
      <c r="G1736" s="133" t="s">
        <v>226</v>
      </c>
      <c r="H1736" s="133">
        <v>46106</v>
      </c>
      <c r="I1736" s="49">
        <v>0</v>
      </c>
    </row>
    <row r="1737" spans="1:9">
      <c r="A1737" s="2" t="s">
        <v>147</v>
      </c>
      <c r="B1737" s="2">
        <v>3845</v>
      </c>
      <c r="C1737" s="50" t="s">
        <v>148</v>
      </c>
      <c r="D1737" s="53" t="s">
        <v>149</v>
      </c>
      <c r="E1737" s="53" t="s">
        <v>150</v>
      </c>
      <c r="F1737" s="134">
        <v>110000490665</v>
      </c>
      <c r="G1737" s="133" t="s">
        <v>226</v>
      </c>
      <c r="H1737" s="133">
        <v>46107</v>
      </c>
      <c r="I1737" s="49">
        <v>0</v>
      </c>
    </row>
    <row r="1738" spans="1:9">
      <c r="A1738" s="2" t="s">
        <v>147</v>
      </c>
      <c r="B1738" s="2">
        <v>3845</v>
      </c>
      <c r="C1738" s="50" t="s">
        <v>148</v>
      </c>
      <c r="D1738" s="53" t="s">
        <v>149</v>
      </c>
      <c r="E1738" s="53" t="s">
        <v>150</v>
      </c>
      <c r="F1738" s="134">
        <v>110000490665</v>
      </c>
      <c r="G1738" s="133" t="s">
        <v>226</v>
      </c>
      <c r="H1738" s="133">
        <v>46108</v>
      </c>
      <c r="I1738" s="49">
        <v>0</v>
      </c>
    </row>
    <row r="1739" spans="1:9">
      <c r="A1739" s="2" t="s">
        <v>147</v>
      </c>
      <c r="B1739" s="2">
        <v>3845</v>
      </c>
      <c r="C1739" s="50" t="s">
        <v>148</v>
      </c>
      <c r="D1739" s="53" t="s">
        <v>149</v>
      </c>
      <c r="E1739" s="53" t="s">
        <v>150</v>
      </c>
      <c r="F1739" s="134">
        <v>110000490665</v>
      </c>
      <c r="G1739" s="133" t="s">
        <v>226</v>
      </c>
      <c r="H1739" s="133">
        <v>46109</v>
      </c>
      <c r="I1739" s="49">
        <v>0</v>
      </c>
    </row>
    <row r="1740" spans="1:9">
      <c r="A1740" s="2" t="s">
        <v>147</v>
      </c>
      <c r="B1740" s="2">
        <v>3845</v>
      </c>
      <c r="C1740" s="50" t="s">
        <v>148</v>
      </c>
      <c r="D1740" s="53" t="s">
        <v>149</v>
      </c>
      <c r="E1740" s="53" t="s">
        <v>150</v>
      </c>
      <c r="F1740" s="134">
        <v>110000490665</v>
      </c>
      <c r="G1740" s="133" t="s">
        <v>226</v>
      </c>
      <c r="H1740" s="133">
        <v>46110</v>
      </c>
      <c r="I1740" s="49">
        <v>0</v>
      </c>
    </row>
    <row r="1741" spans="1:9">
      <c r="A1741" s="2" t="s">
        <v>147</v>
      </c>
      <c r="B1741" s="2">
        <v>3845</v>
      </c>
      <c r="C1741" s="50" t="s">
        <v>148</v>
      </c>
      <c r="D1741" s="53" t="s">
        <v>149</v>
      </c>
      <c r="E1741" s="53" t="s">
        <v>150</v>
      </c>
      <c r="F1741" s="134">
        <v>110000490665</v>
      </c>
      <c r="G1741" s="133" t="s">
        <v>226</v>
      </c>
      <c r="H1741" s="133">
        <v>46111</v>
      </c>
      <c r="I1741" s="49">
        <v>0</v>
      </c>
    </row>
    <row r="1742" spans="1:9">
      <c r="A1742" s="2" t="s">
        <v>147</v>
      </c>
      <c r="B1742" s="2">
        <v>3845</v>
      </c>
      <c r="C1742" s="50" t="s">
        <v>148</v>
      </c>
      <c r="D1742" s="53" t="s">
        <v>149</v>
      </c>
      <c r="E1742" s="53" t="s">
        <v>150</v>
      </c>
      <c r="F1742" s="134">
        <v>110000490665</v>
      </c>
      <c r="G1742" s="133" t="s">
        <v>226</v>
      </c>
      <c r="H1742" s="133">
        <v>46112</v>
      </c>
      <c r="I1742" s="49">
        <v>0</v>
      </c>
    </row>
    <row r="1743" spans="1:9" ht="15">
      <c r="A1743" s="2" t="s">
        <v>147</v>
      </c>
      <c r="B1743" s="2">
        <v>3845</v>
      </c>
      <c r="C1743" s="50" t="s">
        <v>148</v>
      </c>
      <c r="D1743" s="53" t="s">
        <v>149</v>
      </c>
      <c r="E1743" s="53" t="s">
        <v>150</v>
      </c>
      <c r="F1743" s="134">
        <v>110000490665</v>
      </c>
      <c r="G1743" s="133" t="s">
        <v>226</v>
      </c>
      <c r="H1743" s="133">
        <v>46113</v>
      </c>
      <c r="I1743">
        <v>0</v>
      </c>
    </row>
    <row r="1744" spans="1:9" ht="15">
      <c r="A1744" s="2" t="s">
        <v>147</v>
      </c>
      <c r="B1744" s="2">
        <v>3845</v>
      </c>
      <c r="C1744" s="50" t="s">
        <v>148</v>
      </c>
      <c r="D1744" s="53" t="s">
        <v>149</v>
      </c>
      <c r="E1744" s="53" t="s">
        <v>150</v>
      </c>
      <c r="F1744" s="134">
        <v>110000490665</v>
      </c>
      <c r="G1744" s="133" t="s">
        <v>226</v>
      </c>
      <c r="H1744" s="133">
        <v>46114</v>
      </c>
      <c r="I1744">
        <v>0</v>
      </c>
    </row>
    <row r="1745" spans="1:9" ht="15">
      <c r="A1745" s="2" t="s">
        <v>147</v>
      </c>
      <c r="B1745" s="2">
        <v>3845</v>
      </c>
      <c r="C1745" s="50" t="s">
        <v>148</v>
      </c>
      <c r="D1745" s="53" t="s">
        <v>149</v>
      </c>
      <c r="E1745" s="53" t="s">
        <v>150</v>
      </c>
      <c r="F1745" s="134">
        <v>110000490665</v>
      </c>
      <c r="G1745" s="133" t="s">
        <v>226</v>
      </c>
      <c r="H1745" s="133">
        <v>46115</v>
      </c>
      <c r="I1745">
        <v>0</v>
      </c>
    </row>
    <row r="1746" spans="1:9" ht="15">
      <c r="A1746" s="2" t="s">
        <v>147</v>
      </c>
      <c r="B1746" s="2">
        <v>3845</v>
      </c>
      <c r="C1746" s="50" t="s">
        <v>148</v>
      </c>
      <c r="D1746" s="53" t="s">
        <v>149</v>
      </c>
      <c r="E1746" s="53" t="s">
        <v>150</v>
      </c>
      <c r="F1746" s="134">
        <v>110000490665</v>
      </c>
      <c r="G1746" s="133" t="s">
        <v>226</v>
      </c>
      <c r="H1746" s="133">
        <v>46116</v>
      </c>
      <c r="I1746">
        <v>0</v>
      </c>
    </row>
    <row r="1747" spans="1:9" ht="15">
      <c r="A1747" s="2" t="s">
        <v>147</v>
      </c>
      <c r="B1747" s="2">
        <v>3845</v>
      </c>
      <c r="C1747" s="50" t="s">
        <v>148</v>
      </c>
      <c r="D1747" s="53" t="s">
        <v>149</v>
      </c>
      <c r="E1747" s="53" t="s">
        <v>150</v>
      </c>
      <c r="F1747" s="134">
        <v>110000490665</v>
      </c>
      <c r="G1747" s="133" t="s">
        <v>226</v>
      </c>
      <c r="H1747" s="133">
        <v>46117</v>
      </c>
      <c r="I1747">
        <v>0</v>
      </c>
    </row>
    <row r="1748" spans="1:9" ht="15">
      <c r="A1748" s="2" t="s">
        <v>147</v>
      </c>
      <c r="B1748" s="2">
        <v>3845</v>
      </c>
      <c r="C1748" s="50" t="s">
        <v>148</v>
      </c>
      <c r="D1748" s="53" t="s">
        <v>149</v>
      </c>
      <c r="E1748" s="53" t="s">
        <v>150</v>
      </c>
      <c r="F1748" s="134">
        <v>110000490665</v>
      </c>
      <c r="G1748" s="133" t="s">
        <v>226</v>
      </c>
      <c r="H1748" s="133">
        <v>46118</v>
      </c>
      <c r="I1748">
        <v>0</v>
      </c>
    </row>
    <row r="1749" spans="1:9" ht="15">
      <c r="A1749" s="2" t="s">
        <v>147</v>
      </c>
      <c r="B1749" s="2">
        <v>3845</v>
      </c>
      <c r="C1749" s="50" t="s">
        <v>148</v>
      </c>
      <c r="D1749" s="53" t="s">
        <v>149</v>
      </c>
      <c r="E1749" s="53" t="s">
        <v>150</v>
      </c>
      <c r="F1749" s="134">
        <v>110000490665</v>
      </c>
      <c r="G1749" s="133" t="s">
        <v>226</v>
      </c>
      <c r="H1749" s="133">
        <v>46119</v>
      </c>
      <c r="I1749">
        <v>0</v>
      </c>
    </row>
    <row r="1750" spans="1:9" ht="15">
      <c r="A1750" s="2" t="s">
        <v>147</v>
      </c>
      <c r="B1750" s="2">
        <v>3845</v>
      </c>
      <c r="C1750" s="50" t="s">
        <v>148</v>
      </c>
      <c r="D1750" s="53" t="s">
        <v>149</v>
      </c>
      <c r="E1750" s="53" t="s">
        <v>150</v>
      </c>
      <c r="F1750" s="134">
        <v>110000490665</v>
      </c>
      <c r="G1750" s="133" t="s">
        <v>226</v>
      </c>
      <c r="H1750" s="133">
        <v>46120</v>
      </c>
      <c r="I1750">
        <v>0</v>
      </c>
    </row>
    <row r="1751" spans="1:9" ht="15">
      <c r="A1751" s="2" t="s">
        <v>147</v>
      </c>
      <c r="B1751" s="2">
        <v>3845</v>
      </c>
      <c r="C1751" s="50" t="s">
        <v>148</v>
      </c>
      <c r="D1751" s="53" t="s">
        <v>149</v>
      </c>
      <c r="E1751" s="53" t="s">
        <v>150</v>
      </c>
      <c r="F1751" s="134">
        <v>110000490665</v>
      </c>
      <c r="G1751" s="133" t="s">
        <v>226</v>
      </c>
      <c r="H1751" s="133">
        <v>46121</v>
      </c>
      <c r="I1751">
        <v>0</v>
      </c>
    </row>
    <row r="1752" spans="1:9" ht="15">
      <c r="A1752" s="2" t="s">
        <v>147</v>
      </c>
      <c r="B1752" s="2">
        <v>3845</v>
      </c>
      <c r="C1752" s="50" t="s">
        <v>148</v>
      </c>
      <c r="D1752" s="53" t="s">
        <v>149</v>
      </c>
      <c r="E1752" s="53" t="s">
        <v>150</v>
      </c>
      <c r="F1752" s="134">
        <v>110000490665</v>
      </c>
      <c r="G1752" s="133" t="s">
        <v>226</v>
      </c>
      <c r="H1752" s="133">
        <v>46122</v>
      </c>
      <c r="I1752">
        <v>0</v>
      </c>
    </row>
    <row r="1753" spans="1:9" ht="15">
      <c r="A1753" s="2" t="s">
        <v>147</v>
      </c>
      <c r="B1753" s="2">
        <v>3845</v>
      </c>
      <c r="C1753" s="50" t="s">
        <v>148</v>
      </c>
      <c r="D1753" s="53" t="s">
        <v>149</v>
      </c>
      <c r="E1753" s="53" t="s">
        <v>150</v>
      </c>
      <c r="F1753" s="134">
        <v>110000490665</v>
      </c>
      <c r="G1753" s="133" t="s">
        <v>226</v>
      </c>
      <c r="H1753" s="133">
        <v>46123</v>
      </c>
      <c r="I1753">
        <v>0</v>
      </c>
    </row>
    <row r="1754" spans="1:9" ht="15">
      <c r="A1754" s="2" t="s">
        <v>147</v>
      </c>
      <c r="B1754" s="2">
        <v>3845</v>
      </c>
      <c r="C1754" s="50" t="s">
        <v>148</v>
      </c>
      <c r="D1754" s="53" t="s">
        <v>149</v>
      </c>
      <c r="E1754" s="53" t="s">
        <v>150</v>
      </c>
      <c r="F1754" s="134">
        <v>110000490665</v>
      </c>
      <c r="G1754" s="133" t="s">
        <v>226</v>
      </c>
      <c r="H1754" s="133">
        <v>46124</v>
      </c>
      <c r="I1754">
        <v>0</v>
      </c>
    </row>
    <row r="1755" spans="1:9" ht="15">
      <c r="A1755" s="2" t="s">
        <v>147</v>
      </c>
      <c r="B1755" s="2">
        <v>3845</v>
      </c>
      <c r="C1755" s="50" t="s">
        <v>148</v>
      </c>
      <c r="D1755" s="53" t="s">
        <v>149</v>
      </c>
      <c r="E1755" s="53" t="s">
        <v>150</v>
      </c>
      <c r="F1755" s="134">
        <v>110000490665</v>
      </c>
      <c r="G1755" s="133" t="s">
        <v>226</v>
      </c>
      <c r="H1755" s="133">
        <v>46125</v>
      </c>
      <c r="I1755">
        <v>0</v>
      </c>
    </row>
    <row r="1756" spans="1:9" ht="15">
      <c r="A1756" s="2" t="s">
        <v>147</v>
      </c>
      <c r="B1756" s="2">
        <v>3845</v>
      </c>
      <c r="C1756" s="50" t="s">
        <v>148</v>
      </c>
      <c r="D1756" s="53" t="s">
        <v>149</v>
      </c>
      <c r="E1756" s="53" t="s">
        <v>150</v>
      </c>
      <c r="F1756" s="134">
        <v>110000490665</v>
      </c>
      <c r="G1756" s="133" t="s">
        <v>226</v>
      </c>
      <c r="H1756" s="133">
        <v>46126</v>
      </c>
      <c r="I1756">
        <v>0</v>
      </c>
    </row>
    <row r="1757" spans="1:9" ht="15">
      <c r="A1757" s="2" t="s">
        <v>147</v>
      </c>
      <c r="B1757" s="2">
        <v>3845</v>
      </c>
      <c r="C1757" s="50" t="s">
        <v>148</v>
      </c>
      <c r="D1757" s="53" t="s">
        <v>149</v>
      </c>
      <c r="E1757" s="53" t="s">
        <v>150</v>
      </c>
      <c r="F1757" s="134">
        <v>110000490665</v>
      </c>
      <c r="G1757" s="133" t="s">
        <v>226</v>
      </c>
      <c r="H1757" s="133">
        <v>46127</v>
      </c>
      <c r="I1757">
        <v>0</v>
      </c>
    </row>
    <row r="1758" spans="1:9" ht="15">
      <c r="A1758" s="2" t="s">
        <v>147</v>
      </c>
      <c r="B1758" s="2">
        <v>3845</v>
      </c>
      <c r="C1758" s="50" t="s">
        <v>148</v>
      </c>
      <c r="D1758" s="53" t="s">
        <v>149</v>
      </c>
      <c r="E1758" s="53" t="s">
        <v>150</v>
      </c>
      <c r="F1758" s="134">
        <v>110000490665</v>
      </c>
      <c r="G1758" s="133" t="s">
        <v>226</v>
      </c>
      <c r="H1758" s="133">
        <v>46128</v>
      </c>
      <c r="I1758">
        <v>0</v>
      </c>
    </row>
    <row r="1759" spans="1:9" ht="15">
      <c r="A1759" s="2" t="s">
        <v>147</v>
      </c>
      <c r="B1759" s="2">
        <v>3845</v>
      </c>
      <c r="C1759" s="50" t="s">
        <v>148</v>
      </c>
      <c r="D1759" s="53" t="s">
        <v>149</v>
      </c>
      <c r="E1759" s="53" t="s">
        <v>150</v>
      </c>
      <c r="F1759" s="134">
        <v>110000490665</v>
      </c>
      <c r="G1759" s="133" t="s">
        <v>226</v>
      </c>
      <c r="H1759" s="133">
        <v>46129</v>
      </c>
      <c r="I1759">
        <v>0</v>
      </c>
    </row>
    <row r="1760" spans="1:9" ht="15">
      <c r="A1760" s="2" t="s">
        <v>147</v>
      </c>
      <c r="B1760" s="2">
        <v>3845</v>
      </c>
      <c r="C1760" s="50" t="s">
        <v>148</v>
      </c>
      <c r="D1760" s="53" t="s">
        <v>149</v>
      </c>
      <c r="E1760" s="53" t="s">
        <v>150</v>
      </c>
      <c r="F1760" s="134">
        <v>110000490665</v>
      </c>
      <c r="G1760" s="133" t="s">
        <v>226</v>
      </c>
      <c r="H1760" s="133">
        <v>46130</v>
      </c>
      <c r="I1760">
        <v>0</v>
      </c>
    </row>
    <row r="1761" spans="1:9" ht="15">
      <c r="A1761" s="2" t="s">
        <v>147</v>
      </c>
      <c r="B1761" s="2">
        <v>3845</v>
      </c>
      <c r="C1761" s="50" t="s">
        <v>148</v>
      </c>
      <c r="D1761" s="53" t="s">
        <v>149</v>
      </c>
      <c r="E1761" s="53" t="s">
        <v>150</v>
      </c>
      <c r="F1761" s="134">
        <v>110000490665</v>
      </c>
      <c r="G1761" s="133" t="s">
        <v>226</v>
      </c>
      <c r="H1761" s="133">
        <v>46131</v>
      </c>
      <c r="I1761">
        <v>0</v>
      </c>
    </row>
    <row r="1762" spans="1:9" ht="15">
      <c r="A1762" s="2" t="s">
        <v>147</v>
      </c>
      <c r="B1762" s="2">
        <v>3845</v>
      </c>
      <c r="C1762" s="50" t="s">
        <v>148</v>
      </c>
      <c r="D1762" s="53" t="s">
        <v>149</v>
      </c>
      <c r="E1762" s="53" t="s">
        <v>150</v>
      </c>
      <c r="F1762" s="134">
        <v>110000490665</v>
      </c>
      <c r="G1762" s="133" t="s">
        <v>226</v>
      </c>
      <c r="H1762" s="133">
        <v>46132</v>
      </c>
      <c r="I1762">
        <v>0</v>
      </c>
    </row>
    <row r="1763" spans="1:9" ht="15">
      <c r="A1763" s="2" t="s">
        <v>147</v>
      </c>
      <c r="B1763" s="2">
        <v>3845</v>
      </c>
      <c r="C1763" s="50" t="s">
        <v>148</v>
      </c>
      <c r="D1763" s="53" t="s">
        <v>149</v>
      </c>
      <c r="E1763" s="53" t="s">
        <v>150</v>
      </c>
      <c r="F1763" s="134">
        <v>110000490665</v>
      </c>
      <c r="G1763" s="133" t="s">
        <v>226</v>
      </c>
      <c r="H1763" s="133">
        <v>46133</v>
      </c>
      <c r="I1763">
        <v>0</v>
      </c>
    </row>
    <row r="1764" spans="1:9" ht="15">
      <c r="A1764" s="2" t="s">
        <v>147</v>
      </c>
      <c r="B1764" s="2">
        <v>3845</v>
      </c>
      <c r="C1764" s="50" t="s">
        <v>148</v>
      </c>
      <c r="D1764" s="53" t="s">
        <v>149</v>
      </c>
      <c r="E1764" s="53" t="s">
        <v>150</v>
      </c>
      <c r="F1764" s="134">
        <v>110000490665</v>
      </c>
      <c r="G1764" s="133" t="s">
        <v>226</v>
      </c>
      <c r="H1764" s="133">
        <v>46134</v>
      </c>
      <c r="I1764">
        <v>0</v>
      </c>
    </row>
    <row r="1765" spans="1:9" ht="15">
      <c r="A1765" s="2" t="s">
        <v>147</v>
      </c>
      <c r="B1765" s="2">
        <v>3845</v>
      </c>
      <c r="C1765" s="50" t="s">
        <v>148</v>
      </c>
      <c r="D1765" s="53" t="s">
        <v>149</v>
      </c>
      <c r="E1765" s="53" t="s">
        <v>150</v>
      </c>
      <c r="F1765" s="134">
        <v>110000490665</v>
      </c>
      <c r="G1765" s="133" t="s">
        <v>226</v>
      </c>
      <c r="H1765" s="133">
        <v>46135</v>
      </c>
      <c r="I1765">
        <v>0</v>
      </c>
    </row>
    <row r="1766" spans="1:9" ht="15">
      <c r="A1766" s="2" t="s">
        <v>147</v>
      </c>
      <c r="B1766" s="2">
        <v>3845</v>
      </c>
      <c r="C1766" s="50" t="s">
        <v>148</v>
      </c>
      <c r="D1766" s="53" t="s">
        <v>149</v>
      </c>
      <c r="E1766" s="53" t="s">
        <v>150</v>
      </c>
      <c r="F1766" s="134">
        <v>110000490665</v>
      </c>
      <c r="G1766" s="133" t="s">
        <v>226</v>
      </c>
      <c r="H1766" s="133">
        <v>46136</v>
      </c>
      <c r="I1766">
        <v>0</v>
      </c>
    </row>
    <row r="1767" spans="1:9" ht="15">
      <c r="A1767" s="2" t="s">
        <v>147</v>
      </c>
      <c r="B1767" s="2">
        <v>3845</v>
      </c>
      <c r="C1767" s="50" t="s">
        <v>148</v>
      </c>
      <c r="D1767" s="53" t="s">
        <v>149</v>
      </c>
      <c r="E1767" s="53" t="s">
        <v>150</v>
      </c>
      <c r="F1767" s="134">
        <v>110000490665</v>
      </c>
      <c r="G1767" s="133" t="s">
        <v>226</v>
      </c>
      <c r="H1767" s="133">
        <v>46137</v>
      </c>
      <c r="I1767">
        <v>0</v>
      </c>
    </row>
    <row r="1768" spans="1:9" ht="15">
      <c r="A1768" s="2" t="s">
        <v>147</v>
      </c>
      <c r="B1768" s="2">
        <v>3845</v>
      </c>
      <c r="C1768" s="50" t="s">
        <v>148</v>
      </c>
      <c r="D1768" s="53" t="s">
        <v>149</v>
      </c>
      <c r="E1768" s="53" t="s">
        <v>150</v>
      </c>
      <c r="F1768" s="134">
        <v>110000490665</v>
      </c>
      <c r="G1768" s="133" t="s">
        <v>226</v>
      </c>
      <c r="H1768" s="133">
        <v>46138</v>
      </c>
      <c r="I1768">
        <v>0</v>
      </c>
    </row>
    <row r="1769" spans="1:9" ht="15">
      <c r="A1769" s="2" t="s">
        <v>147</v>
      </c>
      <c r="B1769" s="2">
        <v>3845</v>
      </c>
      <c r="C1769" s="50" t="s">
        <v>148</v>
      </c>
      <c r="D1769" s="53" t="s">
        <v>149</v>
      </c>
      <c r="E1769" s="53" t="s">
        <v>150</v>
      </c>
      <c r="F1769" s="134">
        <v>110000490665</v>
      </c>
      <c r="G1769" s="133" t="s">
        <v>226</v>
      </c>
      <c r="H1769" s="133">
        <v>46139</v>
      </c>
      <c r="I1769">
        <v>0</v>
      </c>
    </row>
    <row r="1770" spans="1:9" ht="15">
      <c r="A1770" s="2" t="s">
        <v>147</v>
      </c>
      <c r="B1770" s="2">
        <v>3845</v>
      </c>
      <c r="C1770" s="50" t="s">
        <v>148</v>
      </c>
      <c r="D1770" s="53" t="s">
        <v>149</v>
      </c>
      <c r="E1770" s="53" t="s">
        <v>150</v>
      </c>
      <c r="F1770" s="134">
        <v>110000490665</v>
      </c>
      <c r="G1770" s="133" t="s">
        <v>226</v>
      </c>
      <c r="H1770" s="133">
        <v>46140</v>
      </c>
      <c r="I1770">
        <v>0</v>
      </c>
    </row>
    <row r="1771" spans="1:9" ht="15">
      <c r="A1771" s="2" t="s">
        <v>147</v>
      </c>
      <c r="B1771" s="2">
        <v>3845</v>
      </c>
      <c r="C1771" s="50" t="s">
        <v>148</v>
      </c>
      <c r="D1771" s="53" t="s">
        <v>149</v>
      </c>
      <c r="E1771" s="53" t="s">
        <v>150</v>
      </c>
      <c r="F1771" s="134">
        <v>110000490665</v>
      </c>
      <c r="G1771" s="133" t="s">
        <v>226</v>
      </c>
      <c r="H1771" s="133">
        <v>46141</v>
      </c>
      <c r="I1771">
        <v>0</v>
      </c>
    </row>
    <row r="1772" spans="1:9" ht="15">
      <c r="A1772" s="2" t="s">
        <v>147</v>
      </c>
      <c r="B1772" s="2">
        <v>3845</v>
      </c>
      <c r="C1772" s="50" t="s">
        <v>148</v>
      </c>
      <c r="D1772" s="53" t="s">
        <v>149</v>
      </c>
      <c r="E1772" s="53" t="s">
        <v>150</v>
      </c>
      <c r="F1772" s="134">
        <v>110000490665</v>
      </c>
      <c r="G1772" s="133" t="s">
        <v>226</v>
      </c>
      <c r="H1772" s="133">
        <v>46142</v>
      </c>
      <c r="I1772">
        <v>0</v>
      </c>
    </row>
    <row r="1773" spans="1:9" ht="15">
      <c r="A1773" s="2" t="s">
        <v>147</v>
      </c>
      <c r="B1773" s="2">
        <v>3845</v>
      </c>
      <c r="C1773" s="50" t="s">
        <v>148</v>
      </c>
      <c r="D1773" s="53" t="s">
        <v>149</v>
      </c>
      <c r="E1773" s="53" t="s">
        <v>150</v>
      </c>
      <c r="F1773" s="134">
        <v>110000490665</v>
      </c>
      <c r="G1773" s="133" t="s">
        <v>226</v>
      </c>
      <c r="H1773" s="133">
        <v>46143</v>
      </c>
      <c r="I1773">
        <v>0</v>
      </c>
    </row>
    <row r="1774" spans="1:9" ht="15">
      <c r="A1774" s="2" t="s">
        <v>147</v>
      </c>
      <c r="B1774" s="2">
        <v>3845</v>
      </c>
      <c r="C1774" s="50" t="s">
        <v>148</v>
      </c>
      <c r="D1774" s="53" t="s">
        <v>149</v>
      </c>
      <c r="E1774" s="53" t="s">
        <v>150</v>
      </c>
      <c r="F1774" s="134">
        <v>110000490665</v>
      </c>
      <c r="G1774" s="133" t="s">
        <v>226</v>
      </c>
      <c r="H1774" s="133">
        <v>46144</v>
      </c>
      <c r="I1774">
        <v>0</v>
      </c>
    </row>
    <row r="1775" spans="1:9" ht="15">
      <c r="A1775" s="2" t="s">
        <v>147</v>
      </c>
      <c r="B1775" s="2">
        <v>3845</v>
      </c>
      <c r="C1775" s="50" t="s">
        <v>148</v>
      </c>
      <c r="D1775" s="53" t="s">
        <v>149</v>
      </c>
      <c r="E1775" s="53" t="s">
        <v>150</v>
      </c>
      <c r="F1775" s="134">
        <v>110000490665</v>
      </c>
      <c r="G1775" s="133" t="s">
        <v>226</v>
      </c>
      <c r="H1775" s="133">
        <v>46145</v>
      </c>
      <c r="I1775">
        <v>0</v>
      </c>
    </row>
    <row r="1776" spans="1:9" ht="15">
      <c r="A1776" s="2" t="s">
        <v>147</v>
      </c>
      <c r="B1776" s="2">
        <v>3845</v>
      </c>
      <c r="C1776" s="50" t="s">
        <v>148</v>
      </c>
      <c r="D1776" s="53" t="s">
        <v>149</v>
      </c>
      <c r="E1776" s="53" t="s">
        <v>150</v>
      </c>
      <c r="F1776" s="134">
        <v>110000490665</v>
      </c>
      <c r="G1776" s="133" t="s">
        <v>226</v>
      </c>
      <c r="H1776" s="133">
        <v>46146</v>
      </c>
      <c r="I1776">
        <v>0</v>
      </c>
    </row>
    <row r="1777" spans="1:9" ht="15">
      <c r="A1777" s="2" t="s">
        <v>147</v>
      </c>
      <c r="B1777" s="2">
        <v>3845</v>
      </c>
      <c r="C1777" s="50" t="s">
        <v>148</v>
      </c>
      <c r="D1777" s="53" t="s">
        <v>149</v>
      </c>
      <c r="E1777" s="53" t="s">
        <v>150</v>
      </c>
      <c r="F1777" s="134">
        <v>110000490665</v>
      </c>
      <c r="G1777" s="133" t="s">
        <v>226</v>
      </c>
      <c r="H1777" s="133">
        <v>46147</v>
      </c>
      <c r="I1777">
        <v>0</v>
      </c>
    </row>
    <row r="1778" spans="1:9" ht="15">
      <c r="A1778" s="2" t="s">
        <v>147</v>
      </c>
      <c r="B1778" s="2">
        <v>3845</v>
      </c>
      <c r="C1778" s="50" t="s">
        <v>148</v>
      </c>
      <c r="D1778" s="53" t="s">
        <v>149</v>
      </c>
      <c r="E1778" s="53" t="s">
        <v>150</v>
      </c>
      <c r="F1778" s="134">
        <v>110000490665</v>
      </c>
      <c r="G1778" s="133" t="s">
        <v>226</v>
      </c>
      <c r="H1778" s="133">
        <v>46148</v>
      </c>
      <c r="I1778">
        <v>0</v>
      </c>
    </row>
    <row r="1779" spans="1:9" ht="15">
      <c r="A1779" s="2" t="s">
        <v>147</v>
      </c>
      <c r="B1779" s="2">
        <v>3845</v>
      </c>
      <c r="C1779" s="50" t="s">
        <v>148</v>
      </c>
      <c r="D1779" s="53" t="s">
        <v>149</v>
      </c>
      <c r="E1779" s="53" t="s">
        <v>150</v>
      </c>
      <c r="F1779" s="134">
        <v>110000490665</v>
      </c>
      <c r="G1779" s="133" t="s">
        <v>226</v>
      </c>
      <c r="H1779" s="133">
        <v>46149</v>
      </c>
      <c r="I1779">
        <v>0</v>
      </c>
    </row>
    <row r="1780" spans="1:9" ht="15">
      <c r="A1780" s="2" t="s">
        <v>147</v>
      </c>
      <c r="B1780" s="2">
        <v>3845</v>
      </c>
      <c r="C1780" s="50" t="s">
        <v>148</v>
      </c>
      <c r="D1780" s="53" t="s">
        <v>149</v>
      </c>
      <c r="E1780" s="53" t="s">
        <v>150</v>
      </c>
      <c r="F1780" s="134">
        <v>110000490665</v>
      </c>
      <c r="G1780" s="133" t="s">
        <v>226</v>
      </c>
      <c r="H1780" s="133">
        <v>46150</v>
      </c>
      <c r="I1780">
        <v>0</v>
      </c>
    </row>
    <row r="1781" spans="1:9" ht="15">
      <c r="A1781" s="2" t="s">
        <v>147</v>
      </c>
      <c r="B1781" s="2">
        <v>3845</v>
      </c>
      <c r="C1781" s="50" t="s">
        <v>148</v>
      </c>
      <c r="D1781" s="53" t="s">
        <v>149</v>
      </c>
      <c r="E1781" s="53" t="s">
        <v>150</v>
      </c>
      <c r="F1781" s="134">
        <v>110000490665</v>
      </c>
      <c r="G1781" s="133" t="s">
        <v>226</v>
      </c>
      <c r="H1781" s="133">
        <v>46151</v>
      </c>
      <c r="I1781">
        <v>0</v>
      </c>
    </row>
    <row r="1782" spans="1:9" ht="15">
      <c r="A1782" s="2" t="s">
        <v>147</v>
      </c>
      <c r="B1782" s="2">
        <v>3845</v>
      </c>
      <c r="C1782" s="50" t="s">
        <v>148</v>
      </c>
      <c r="D1782" s="53" t="s">
        <v>149</v>
      </c>
      <c r="E1782" s="53" t="s">
        <v>150</v>
      </c>
      <c r="F1782" s="134">
        <v>110000490665</v>
      </c>
      <c r="G1782" s="133" t="s">
        <v>226</v>
      </c>
      <c r="H1782" s="133">
        <v>46152</v>
      </c>
      <c r="I1782">
        <v>0</v>
      </c>
    </row>
    <row r="1783" spans="1:9" ht="15">
      <c r="A1783" s="2" t="s">
        <v>147</v>
      </c>
      <c r="B1783" s="2">
        <v>3845</v>
      </c>
      <c r="C1783" s="50" t="s">
        <v>148</v>
      </c>
      <c r="D1783" s="53" t="s">
        <v>149</v>
      </c>
      <c r="E1783" s="53" t="s">
        <v>150</v>
      </c>
      <c r="F1783" s="134">
        <v>110000490665</v>
      </c>
      <c r="G1783" s="133" t="s">
        <v>226</v>
      </c>
      <c r="H1783" s="133">
        <v>46153</v>
      </c>
      <c r="I1783">
        <v>0</v>
      </c>
    </row>
    <row r="1784" spans="1:9" ht="15">
      <c r="A1784" s="2" t="s">
        <v>147</v>
      </c>
      <c r="B1784" s="2">
        <v>3845</v>
      </c>
      <c r="C1784" s="50" t="s">
        <v>148</v>
      </c>
      <c r="D1784" s="53" t="s">
        <v>149</v>
      </c>
      <c r="E1784" s="53" t="s">
        <v>150</v>
      </c>
      <c r="F1784" s="134">
        <v>110000490665</v>
      </c>
      <c r="G1784" s="133" t="s">
        <v>226</v>
      </c>
      <c r="H1784" s="133">
        <v>46154</v>
      </c>
      <c r="I1784">
        <v>0</v>
      </c>
    </row>
    <row r="1785" spans="1:9" ht="15">
      <c r="A1785" s="2" t="s">
        <v>147</v>
      </c>
      <c r="B1785" s="2">
        <v>3845</v>
      </c>
      <c r="C1785" s="50" t="s">
        <v>148</v>
      </c>
      <c r="D1785" s="53" t="s">
        <v>149</v>
      </c>
      <c r="E1785" s="53" t="s">
        <v>150</v>
      </c>
      <c r="F1785" s="134">
        <v>110000490665</v>
      </c>
      <c r="G1785" s="133" t="s">
        <v>226</v>
      </c>
      <c r="H1785" s="133">
        <v>46155</v>
      </c>
      <c r="I1785">
        <v>0</v>
      </c>
    </row>
    <row r="1786" spans="1:9" ht="15">
      <c r="A1786" s="2" t="s">
        <v>147</v>
      </c>
      <c r="B1786" s="2">
        <v>3845</v>
      </c>
      <c r="C1786" s="50" t="s">
        <v>148</v>
      </c>
      <c r="D1786" s="53" t="s">
        <v>149</v>
      </c>
      <c r="E1786" s="53" t="s">
        <v>150</v>
      </c>
      <c r="F1786" s="134">
        <v>110000490665</v>
      </c>
      <c r="G1786" s="133" t="s">
        <v>226</v>
      </c>
      <c r="H1786" s="133">
        <v>46156</v>
      </c>
      <c r="I1786">
        <v>0</v>
      </c>
    </row>
    <row r="1787" spans="1:9" ht="15">
      <c r="A1787" s="2" t="s">
        <v>147</v>
      </c>
      <c r="B1787" s="2">
        <v>3845</v>
      </c>
      <c r="C1787" s="50" t="s">
        <v>148</v>
      </c>
      <c r="D1787" s="53" t="s">
        <v>149</v>
      </c>
      <c r="E1787" s="53" t="s">
        <v>150</v>
      </c>
      <c r="F1787" s="134">
        <v>110000490665</v>
      </c>
      <c r="G1787" s="133" t="s">
        <v>226</v>
      </c>
      <c r="H1787" s="133">
        <v>46157</v>
      </c>
      <c r="I1787">
        <v>0</v>
      </c>
    </row>
    <row r="1788" spans="1:9" ht="15">
      <c r="A1788" s="2" t="s">
        <v>147</v>
      </c>
      <c r="B1788" s="2">
        <v>3845</v>
      </c>
      <c r="C1788" s="50" t="s">
        <v>148</v>
      </c>
      <c r="D1788" s="53" t="s">
        <v>149</v>
      </c>
      <c r="E1788" s="53" t="s">
        <v>150</v>
      </c>
      <c r="F1788" s="134">
        <v>110000490665</v>
      </c>
      <c r="G1788" s="133" t="s">
        <v>226</v>
      </c>
      <c r="H1788" s="133">
        <v>46158</v>
      </c>
      <c r="I1788">
        <v>0</v>
      </c>
    </row>
    <row r="1789" spans="1:9" ht="15">
      <c r="A1789" s="2" t="s">
        <v>147</v>
      </c>
      <c r="B1789" s="2">
        <v>3845</v>
      </c>
      <c r="C1789" s="50" t="s">
        <v>148</v>
      </c>
      <c r="D1789" s="53" t="s">
        <v>149</v>
      </c>
      <c r="E1789" s="53" t="s">
        <v>150</v>
      </c>
      <c r="F1789" s="134">
        <v>110000490665</v>
      </c>
      <c r="G1789" s="133" t="s">
        <v>226</v>
      </c>
      <c r="H1789" s="133">
        <v>46159</v>
      </c>
      <c r="I1789">
        <v>0</v>
      </c>
    </row>
    <row r="1790" spans="1:9" ht="15">
      <c r="A1790" s="2" t="s">
        <v>147</v>
      </c>
      <c r="B1790" s="2">
        <v>3845</v>
      </c>
      <c r="C1790" s="50" t="s">
        <v>148</v>
      </c>
      <c r="D1790" s="53" t="s">
        <v>149</v>
      </c>
      <c r="E1790" s="53" t="s">
        <v>150</v>
      </c>
      <c r="F1790" s="134">
        <v>110000490665</v>
      </c>
      <c r="G1790" s="133" t="s">
        <v>226</v>
      </c>
      <c r="H1790" s="133">
        <v>46160</v>
      </c>
      <c r="I1790">
        <v>0</v>
      </c>
    </row>
    <row r="1791" spans="1:9" ht="15">
      <c r="A1791" s="2" t="s">
        <v>147</v>
      </c>
      <c r="B1791" s="2">
        <v>3845</v>
      </c>
      <c r="C1791" s="50" t="s">
        <v>148</v>
      </c>
      <c r="D1791" s="53" t="s">
        <v>149</v>
      </c>
      <c r="E1791" s="53" t="s">
        <v>150</v>
      </c>
      <c r="F1791" s="134">
        <v>110000490665</v>
      </c>
      <c r="G1791" s="133" t="s">
        <v>226</v>
      </c>
      <c r="H1791" s="133">
        <v>46161</v>
      </c>
      <c r="I1791">
        <v>0</v>
      </c>
    </row>
    <row r="1792" spans="1:9" ht="15">
      <c r="A1792" s="2" t="s">
        <v>147</v>
      </c>
      <c r="B1792" s="2">
        <v>3845</v>
      </c>
      <c r="C1792" s="50" t="s">
        <v>148</v>
      </c>
      <c r="D1792" s="53" t="s">
        <v>149</v>
      </c>
      <c r="E1792" s="53" t="s">
        <v>150</v>
      </c>
      <c r="F1792" s="134">
        <v>110000490665</v>
      </c>
      <c r="G1792" s="133" t="s">
        <v>226</v>
      </c>
      <c r="H1792" s="133">
        <v>46162</v>
      </c>
      <c r="I1792">
        <v>0</v>
      </c>
    </row>
    <row r="1793" spans="1:9" ht="15">
      <c r="A1793" s="2" t="s">
        <v>147</v>
      </c>
      <c r="B1793" s="2">
        <v>3845</v>
      </c>
      <c r="C1793" s="50" t="s">
        <v>148</v>
      </c>
      <c r="D1793" s="53" t="s">
        <v>149</v>
      </c>
      <c r="E1793" s="53" t="s">
        <v>150</v>
      </c>
      <c r="F1793" s="134">
        <v>110000490665</v>
      </c>
      <c r="G1793" s="133" t="s">
        <v>226</v>
      </c>
      <c r="H1793" s="133">
        <v>46163</v>
      </c>
      <c r="I1793">
        <v>0</v>
      </c>
    </row>
    <row r="1794" spans="1:9" ht="15">
      <c r="A1794" s="2" t="s">
        <v>147</v>
      </c>
      <c r="B1794" s="2">
        <v>3845</v>
      </c>
      <c r="C1794" s="50" t="s">
        <v>148</v>
      </c>
      <c r="D1794" s="53" t="s">
        <v>149</v>
      </c>
      <c r="E1794" s="53" t="s">
        <v>150</v>
      </c>
      <c r="F1794" s="134">
        <v>110000490665</v>
      </c>
      <c r="G1794" s="133" t="s">
        <v>226</v>
      </c>
      <c r="H1794" s="133">
        <v>46164</v>
      </c>
      <c r="I1794">
        <v>0</v>
      </c>
    </row>
    <row r="1795" spans="1:9" ht="15">
      <c r="A1795" s="2" t="s">
        <v>147</v>
      </c>
      <c r="B1795" s="2">
        <v>3845</v>
      </c>
      <c r="C1795" s="50" t="s">
        <v>148</v>
      </c>
      <c r="D1795" s="53" t="s">
        <v>149</v>
      </c>
      <c r="E1795" s="53" t="s">
        <v>150</v>
      </c>
      <c r="F1795" s="134">
        <v>110000490665</v>
      </c>
      <c r="G1795" s="133" t="s">
        <v>226</v>
      </c>
      <c r="H1795" s="133">
        <v>46165</v>
      </c>
      <c r="I1795">
        <v>0</v>
      </c>
    </row>
    <row r="1796" spans="1:9" ht="15">
      <c r="A1796" s="2" t="s">
        <v>147</v>
      </c>
      <c r="B1796" s="2">
        <v>3845</v>
      </c>
      <c r="C1796" s="50" t="s">
        <v>148</v>
      </c>
      <c r="D1796" s="53" t="s">
        <v>149</v>
      </c>
      <c r="E1796" s="53" t="s">
        <v>150</v>
      </c>
      <c r="F1796" s="134">
        <v>110000490665</v>
      </c>
      <c r="G1796" s="133" t="s">
        <v>226</v>
      </c>
      <c r="H1796" s="133">
        <v>46166</v>
      </c>
      <c r="I1796">
        <v>0</v>
      </c>
    </row>
    <row r="1797" spans="1:9" ht="15">
      <c r="A1797" s="2" t="s">
        <v>147</v>
      </c>
      <c r="B1797" s="2">
        <v>3845</v>
      </c>
      <c r="C1797" s="50" t="s">
        <v>148</v>
      </c>
      <c r="D1797" s="53" t="s">
        <v>149</v>
      </c>
      <c r="E1797" s="53" t="s">
        <v>150</v>
      </c>
      <c r="F1797" s="134">
        <v>110000490665</v>
      </c>
      <c r="G1797" s="133" t="s">
        <v>226</v>
      </c>
      <c r="H1797" s="133">
        <v>46167</v>
      </c>
      <c r="I1797">
        <v>0</v>
      </c>
    </row>
    <row r="1798" spans="1:9" ht="15">
      <c r="A1798" s="2" t="s">
        <v>147</v>
      </c>
      <c r="B1798" s="2">
        <v>3845</v>
      </c>
      <c r="C1798" s="50" t="s">
        <v>148</v>
      </c>
      <c r="D1798" s="53" t="s">
        <v>149</v>
      </c>
      <c r="E1798" s="53" t="s">
        <v>150</v>
      </c>
      <c r="F1798" s="134">
        <v>110000490665</v>
      </c>
      <c r="G1798" s="133" t="s">
        <v>226</v>
      </c>
      <c r="H1798" s="133">
        <v>46168</v>
      </c>
      <c r="I1798">
        <v>0</v>
      </c>
    </row>
    <row r="1799" spans="1:9" ht="15">
      <c r="A1799" s="2" t="s">
        <v>147</v>
      </c>
      <c r="B1799" s="2">
        <v>3845</v>
      </c>
      <c r="C1799" s="50" t="s">
        <v>148</v>
      </c>
      <c r="D1799" s="53" t="s">
        <v>149</v>
      </c>
      <c r="E1799" s="53" t="s">
        <v>150</v>
      </c>
      <c r="F1799" s="134">
        <v>110000490665</v>
      </c>
      <c r="G1799" s="133" t="s">
        <v>226</v>
      </c>
      <c r="H1799" s="133">
        <v>46169</v>
      </c>
      <c r="I1799">
        <v>0</v>
      </c>
    </row>
    <row r="1800" spans="1:9" ht="15">
      <c r="A1800" s="2" t="s">
        <v>147</v>
      </c>
      <c r="B1800" s="2">
        <v>3845</v>
      </c>
      <c r="C1800" s="50" t="s">
        <v>148</v>
      </c>
      <c r="D1800" s="53" t="s">
        <v>149</v>
      </c>
      <c r="E1800" s="53" t="s">
        <v>150</v>
      </c>
      <c r="F1800" s="134">
        <v>110000490665</v>
      </c>
      <c r="G1800" s="133" t="s">
        <v>226</v>
      </c>
      <c r="H1800" s="133">
        <v>46170</v>
      </c>
      <c r="I1800">
        <v>0</v>
      </c>
    </row>
    <row r="1801" spans="1:9" ht="15">
      <c r="A1801" s="2" t="s">
        <v>147</v>
      </c>
      <c r="B1801" s="2">
        <v>3845</v>
      </c>
      <c r="C1801" s="50" t="s">
        <v>148</v>
      </c>
      <c r="D1801" s="53" t="s">
        <v>149</v>
      </c>
      <c r="E1801" s="53" t="s">
        <v>150</v>
      </c>
      <c r="F1801" s="134">
        <v>110000490665</v>
      </c>
      <c r="G1801" s="133" t="s">
        <v>226</v>
      </c>
      <c r="H1801" s="133">
        <v>46171</v>
      </c>
      <c r="I1801">
        <v>0</v>
      </c>
    </row>
    <row r="1802" spans="1:9" ht="15">
      <c r="A1802" s="2" t="s">
        <v>147</v>
      </c>
      <c r="B1802" s="2">
        <v>3845</v>
      </c>
      <c r="C1802" s="50" t="s">
        <v>148</v>
      </c>
      <c r="D1802" s="53" t="s">
        <v>149</v>
      </c>
      <c r="E1802" s="53" t="s">
        <v>150</v>
      </c>
      <c r="F1802" s="134">
        <v>110000490665</v>
      </c>
      <c r="G1802" s="133" t="s">
        <v>226</v>
      </c>
      <c r="H1802" s="133">
        <v>46172</v>
      </c>
      <c r="I1802">
        <v>0</v>
      </c>
    </row>
    <row r="1803" spans="1:9" ht="15">
      <c r="A1803" s="2" t="s">
        <v>147</v>
      </c>
      <c r="B1803" s="2">
        <v>3845</v>
      </c>
      <c r="C1803" s="50" t="s">
        <v>148</v>
      </c>
      <c r="D1803" s="53" t="s">
        <v>149</v>
      </c>
      <c r="E1803" s="53" t="s">
        <v>150</v>
      </c>
      <c r="F1803" s="134">
        <v>110000490665</v>
      </c>
      <c r="G1803" s="133" t="s">
        <v>226</v>
      </c>
      <c r="H1803" s="133">
        <v>46173</v>
      </c>
      <c r="I1803">
        <v>0</v>
      </c>
    </row>
    <row r="1804" spans="1:9" ht="15">
      <c r="A1804" s="2" t="s">
        <v>147</v>
      </c>
      <c r="B1804" s="2">
        <v>3845</v>
      </c>
      <c r="C1804" s="50" t="s">
        <v>148</v>
      </c>
      <c r="D1804" s="53" t="s">
        <v>149</v>
      </c>
      <c r="E1804" s="53" t="s">
        <v>150</v>
      </c>
      <c r="F1804" s="134">
        <v>110000490665</v>
      </c>
      <c r="G1804" s="133" t="s">
        <v>226</v>
      </c>
      <c r="H1804" s="133">
        <v>46174</v>
      </c>
      <c r="I1804">
        <v>0</v>
      </c>
    </row>
    <row r="1805" spans="1:9" ht="15">
      <c r="A1805" s="2" t="s">
        <v>147</v>
      </c>
      <c r="B1805" s="2">
        <v>3845</v>
      </c>
      <c r="C1805" s="50" t="s">
        <v>148</v>
      </c>
      <c r="D1805" s="53" t="s">
        <v>149</v>
      </c>
      <c r="E1805" s="53" t="s">
        <v>150</v>
      </c>
      <c r="F1805" s="134">
        <v>110000490665</v>
      </c>
      <c r="G1805" s="133" t="s">
        <v>226</v>
      </c>
      <c r="H1805" s="133">
        <v>46175</v>
      </c>
      <c r="I1805">
        <v>0</v>
      </c>
    </row>
    <row r="1806" spans="1:9" ht="15">
      <c r="A1806" s="2" t="s">
        <v>147</v>
      </c>
      <c r="B1806" s="2">
        <v>3845</v>
      </c>
      <c r="C1806" s="50" t="s">
        <v>148</v>
      </c>
      <c r="D1806" s="53" t="s">
        <v>149</v>
      </c>
      <c r="E1806" s="53" t="s">
        <v>150</v>
      </c>
      <c r="F1806" s="134">
        <v>110000490665</v>
      </c>
      <c r="G1806" s="133" t="s">
        <v>226</v>
      </c>
      <c r="H1806" s="133">
        <v>46176</v>
      </c>
      <c r="I1806">
        <v>0</v>
      </c>
    </row>
    <row r="1807" spans="1:9" ht="15">
      <c r="A1807" s="2" t="s">
        <v>147</v>
      </c>
      <c r="B1807" s="2">
        <v>3845</v>
      </c>
      <c r="C1807" s="50" t="s">
        <v>148</v>
      </c>
      <c r="D1807" s="53" t="s">
        <v>149</v>
      </c>
      <c r="E1807" s="53" t="s">
        <v>150</v>
      </c>
      <c r="F1807" s="134">
        <v>110000490665</v>
      </c>
      <c r="G1807" s="133" t="s">
        <v>226</v>
      </c>
      <c r="H1807" s="133">
        <v>46177</v>
      </c>
      <c r="I1807">
        <v>0</v>
      </c>
    </row>
    <row r="1808" spans="1:9" ht="15">
      <c r="A1808" s="2" t="s">
        <v>147</v>
      </c>
      <c r="B1808" s="2">
        <v>3845</v>
      </c>
      <c r="C1808" s="50" t="s">
        <v>148</v>
      </c>
      <c r="D1808" s="53" t="s">
        <v>149</v>
      </c>
      <c r="E1808" s="53" t="s">
        <v>150</v>
      </c>
      <c r="F1808" s="134">
        <v>110000490665</v>
      </c>
      <c r="G1808" s="133" t="s">
        <v>226</v>
      </c>
      <c r="H1808" s="133">
        <v>46178</v>
      </c>
      <c r="I1808">
        <v>0</v>
      </c>
    </row>
    <row r="1809" spans="1:9" ht="15">
      <c r="A1809" s="2" t="s">
        <v>147</v>
      </c>
      <c r="B1809" s="2">
        <v>3845</v>
      </c>
      <c r="C1809" s="50" t="s">
        <v>148</v>
      </c>
      <c r="D1809" s="53" t="s">
        <v>149</v>
      </c>
      <c r="E1809" s="53" t="s">
        <v>150</v>
      </c>
      <c r="F1809" s="134">
        <v>110000490665</v>
      </c>
      <c r="G1809" s="133" t="s">
        <v>226</v>
      </c>
      <c r="H1809" s="133">
        <v>46179</v>
      </c>
      <c r="I1809">
        <v>0</v>
      </c>
    </row>
    <row r="1810" spans="1:9" ht="15">
      <c r="A1810" s="2" t="s">
        <v>147</v>
      </c>
      <c r="B1810" s="2">
        <v>3845</v>
      </c>
      <c r="C1810" s="50" t="s">
        <v>148</v>
      </c>
      <c r="D1810" s="53" t="s">
        <v>149</v>
      </c>
      <c r="E1810" s="53" t="s">
        <v>150</v>
      </c>
      <c r="F1810" s="134">
        <v>110000490665</v>
      </c>
      <c r="G1810" s="133" t="s">
        <v>226</v>
      </c>
      <c r="H1810" s="133">
        <v>46180</v>
      </c>
      <c r="I1810">
        <v>0</v>
      </c>
    </row>
    <row r="1811" spans="1:9" ht="15">
      <c r="A1811" s="2" t="s">
        <v>147</v>
      </c>
      <c r="B1811" s="2">
        <v>3845</v>
      </c>
      <c r="C1811" s="50" t="s">
        <v>148</v>
      </c>
      <c r="D1811" s="53" t="s">
        <v>149</v>
      </c>
      <c r="E1811" s="53" t="s">
        <v>150</v>
      </c>
      <c r="F1811" s="134">
        <v>110000490665</v>
      </c>
      <c r="G1811" s="133" t="s">
        <v>226</v>
      </c>
      <c r="H1811" s="133">
        <v>46181</v>
      </c>
      <c r="I1811">
        <v>0</v>
      </c>
    </row>
    <row r="1812" spans="1:9" ht="15">
      <c r="A1812" s="2" t="s">
        <v>147</v>
      </c>
      <c r="B1812" s="2">
        <v>3845</v>
      </c>
      <c r="C1812" s="50" t="s">
        <v>148</v>
      </c>
      <c r="D1812" s="53" t="s">
        <v>149</v>
      </c>
      <c r="E1812" s="53" t="s">
        <v>150</v>
      </c>
      <c r="F1812" s="134">
        <v>110000490665</v>
      </c>
      <c r="G1812" s="133" t="s">
        <v>226</v>
      </c>
      <c r="H1812" s="133">
        <v>46182</v>
      </c>
      <c r="I1812">
        <v>0</v>
      </c>
    </row>
    <row r="1813" spans="1:9" ht="15">
      <c r="A1813" s="2" t="s">
        <v>147</v>
      </c>
      <c r="B1813" s="2">
        <v>3845</v>
      </c>
      <c r="C1813" s="50" t="s">
        <v>148</v>
      </c>
      <c r="D1813" s="53" t="s">
        <v>149</v>
      </c>
      <c r="E1813" s="53" t="s">
        <v>150</v>
      </c>
      <c r="F1813" s="134">
        <v>110000490665</v>
      </c>
      <c r="G1813" s="133" t="s">
        <v>226</v>
      </c>
      <c r="H1813" s="133">
        <v>46183</v>
      </c>
      <c r="I1813">
        <v>0</v>
      </c>
    </row>
    <row r="1814" spans="1:9" ht="15">
      <c r="A1814" s="2" t="s">
        <v>147</v>
      </c>
      <c r="B1814" s="2">
        <v>3845</v>
      </c>
      <c r="C1814" s="50" t="s">
        <v>148</v>
      </c>
      <c r="D1814" s="53" t="s">
        <v>149</v>
      </c>
      <c r="E1814" s="53" t="s">
        <v>150</v>
      </c>
      <c r="F1814" s="134">
        <v>110000490665</v>
      </c>
      <c r="G1814" s="133" t="s">
        <v>226</v>
      </c>
      <c r="H1814" s="133">
        <v>46184</v>
      </c>
      <c r="I1814">
        <v>0</v>
      </c>
    </row>
    <row r="1815" spans="1:9" ht="15">
      <c r="A1815" s="2" t="s">
        <v>147</v>
      </c>
      <c r="B1815" s="2">
        <v>3845</v>
      </c>
      <c r="C1815" s="50" t="s">
        <v>148</v>
      </c>
      <c r="D1815" s="53" t="s">
        <v>149</v>
      </c>
      <c r="E1815" s="53" t="s">
        <v>150</v>
      </c>
      <c r="F1815" s="134">
        <v>110000490665</v>
      </c>
      <c r="G1815" s="133" t="s">
        <v>226</v>
      </c>
      <c r="H1815" s="133">
        <v>46185</v>
      </c>
      <c r="I1815">
        <v>0</v>
      </c>
    </row>
    <row r="1816" spans="1:9" ht="15">
      <c r="A1816" s="2" t="s">
        <v>147</v>
      </c>
      <c r="B1816" s="2">
        <v>3845</v>
      </c>
      <c r="C1816" s="50" t="s">
        <v>148</v>
      </c>
      <c r="D1816" s="53" t="s">
        <v>149</v>
      </c>
      <c r="E1816" s="53" t="s">
        <v>150</v>
      </c>
      <c r="F1816" s="134">
        <v>110000490665</v>
      </c>
      <c r="G1816" s="133" t="s">
        <v>226</v>
      </c>
      <c r="H1816" s="133">
        <v>46186</v>
      </c>
      <c r="I1816">
        <v>0</v>
      </c>
    </row>
    <row r="1817" spans="1:9" ht="15">
      <c r="A1817" s="2" t="s">
        <v>147</v>
      </c>
      <c r="B1817" s="2">
        <v>3845</v>
      </c>
      <c r="C1817" s="50" t="s">
        <v>148</v>
      </c>
      <c r="D1817" s="53" t="s">
        <v>149</v>
      </c>
      <c r="E1817" s="53" t="s">
        <v>150</v>
      </c>
      <c r="F1817" s="134">
        <v>110000490665</v>
      </c>
      <c r="G1817" s="133" t="s">
        <v>226</v>
      </c>
      <c r="H1817" s="133">
        <v>46187</v>
      </c>
      <c r="I1817">
        <v>0</v>
      </c>
    </row>
    <row r="1818" spans="1:9" ht="15">
      <c r="A1818" s="2" t="s">
        <v>147</v>
      </c>
      <c r="B1818" s="2">
        <v>3845</v>
      </c>
      <c r="C1818" s="50" t="s">
        <v>148</v>
      </c>
      <c r="D1818" s="53" t="s">
        <v>149</v>
      </c>
      <c r="E1818" s="53" t="s">
        <v>150</v>
      </c>
      <c r="F1818" s="134">
        <v>110000490665</v>
      </c>
      <c r="G1818" s="133" t="s">
        <v>226</v>
      </c>
      <c r="H1818" s="133">
        <v>46188</v>
      </c>
      <c r="I1818">
        <v>0</v>
      </c>
    </row>
    <row r="1819" spans="1:9" ht="15">
      <c r="A1819" s="2" t="s">
        <v>147</v>
      </c>
      <c r="B1819" s="2">
        <v>3845</v>
      </c>
      <c r="C1819" s="50" t="s">
        <v>148</v>
      </c>
      <c r="D1819" s="53" t="s">
        <v>149</v>
      </c>
      <c r="E1819" s="53" t="s">
        <v>150</v>
      </c>
      <c r="F1819" s="134">
        <v>110000490665</v>
      </c>
      <c r="G1819" s="133" t="s">
        <v>226</v>
      </c>
      <c r="H1819" s="133">
        <v>46189</v>
      </c>
      <c r="I1819">
        <v>0</v>
      </c>
    </row>
    <row r="1820" spans="1:9" ht="15">
      <c r="A1820" s="2" t="s">
        <v>147</v>
      </c>
      <c r="B1820" s="2">
        <v>3845</v>
      </c>
      <c r="C1820" s="50" t="s">
        <v>148</v>
      </c>
      <c r="D1820" s="53" t="s">
        <v>149</v>
      </c>
      <c r="E1820" s="53" t="s">
        <v>150</v>
      </c>
      <c r="F1820" s="134">
        <v>110000490665</v>
      </c>
      <c r="G1820" s="133" t="s">
        <v>226</v>
      </c>
      <c r="H1820" s="133">
        <v>46190</v>
      </c>
      <c r="I1820">
        <v>0</v>
      </c>
    </row>
    <row r="1821" spans="1:9" ht="15">
      <c r="A1821" s="2" t="s">
        <v>147</v>
      </c>
      <c r="B1821" s="2">
        <v>3845</v>
      </c>
      <c r="C1821" s="50" t="s">
        <v>148</v>
      </c>
      <c r="D1821" s="53" t="s">
        <v>149</v>
      </c>
      <c r="E1821" s="53" t="s">
        <v>150</v>
      </c>
      <c r="F1821" s="134">
        <v>110000490665</v>
      </c>
      <c r="G1821" s="133" t="s">
        <v>226</v>
      </c>
      <c r="H1821" s="133">
        <v>46191</v>
      </c>
      <c r="I1821">
        <v>0</v>
      </c>
    </row>
    <row r="1822" spans="1:9" ht="15">
      <c r="A1822" s="2" t="s">
        <v>147</v>
      </c>
      <c r="B1822" s="2">
        <v>3845</v>
      </c>
      <c r="C1822" s="50" t="s">
        <v>148</v>
      </c>
      <c r="D1822" s="53" t="s">
        <v>149</v>
      </c>
      <c r="E1822" s="53" t="s">
        <v>150</v>
      </c>
      <c r="F1822" s="134">
        <v>110000490665</v>
      </c>
      <c r="G1822" s="133" t="s">
        <v>226</v>
      </c>
      <c r="H1822" s="133">
        <v>46192</v>
      </c>
      <c r="I1822">
        <v>0</v>
      </c>
    </row>
    <row r="1823" spans="1:9" ht="15">
      <c r="A1823" s="2" t="s">
        <v>147</v>
      </c>
      <c r="B1823" s="2">
        <v>3845</v>
      </c>
      <c r="C1823" s="50" t="s">
        <v>148</v>
      </c>
      <c r="D1823" s="53" t="s">
        <v>149</v>
      </c>
      <c r="E1823" s="53" t="s">
        <v>150</v>
      </c>
      <c r="F1823" s="134">
        <v>110000490665</v>
      </c>
      <c r="G1823" s="133" t="s">
        <v>226</v>
      </c>
      <c r="H1823" s="133">
        <v>46193</v>
      </c>
      <c r="I1823">
        <v>0</v>
      </c>
    </row>
    <row r="1824" spans="1:9" ht="15">
      <c r="A1824" s="2" t="s">
        <v>147</v>
      </c>
      <c r="B1824" s="2">
        <v>3845</v>
      </c>
      <c r="C1824" s="50" t="s">
        <v>148</v>
      </c>
      <c r="D1824" s="53" t="s">
        <v>149</v>
      </c>
      <c r="E1824" s="53" t="s">
        <v>150</v>
      </c>
      <c r="F1824" s="134">
        <v>110000490665</v>
      </c>
      <c r="G1824" s="133" t="s">
        <v>226</v>
      </c>
      <c r="H1824" s="133">
        <v>46194</v>
      </c>
      <c r="I1824">
        <v>0</v>
      </c>
    </row>
    <row r="1825" spans="1:9" ht="15">
      <c r="A1825" s="2" t="s">
        <v>147</v>
      </c>
      <c r="B1825" s="2">
        <v>3845</v>
      </c>
      <c r="C1825" s="50" t="s">
        <v>148</v>
      </c>
      <c r="D1825" s="53" t="s">
        <v>149</v>
      </c>
      <c r="E1825" s="53" t="s">
        <v>150</v>
      </c>
      <c r="F1825" s="134">
        <v>110000490665</v>
      </c>
      <c r="G1825" s="133" t="s">
        <v>226</v>
      </c>
      <c r="H1825" s="133">
        <v>46195</v>
      </c>
      <c r="I1825">
        <v>0</v>
      </c>
    </row>
    <row r="1826" spans="1:9" ht="15">
      <c r="A1826" s="2" t="s">
        <v>147</v>
      </c>
      <c r="B1826" s="2">
        <v>3845</v>
      </c>
      <c r="C1826" s="50" t="s">
        <v>148</v>
      </c>
      <c r="D1826" s="53" t="s">
        <v>149</v>
      </c>
      <c r="E1826" s="53" t="s">
        <v>150</v>
      </c>
      <c r="F1826" s="134">
        <v>110000490665</v>
      </c>
      <c r="G1826" s="133" t="s">
        <v>226</v>
      </c>
      <c r="H1826" s="133">
        <v>46196</v>
      </c>
      <c r="I1826">
        <v>0</v>
      </c>
    </row>
    <row r="1827" spans="1:9" ht="15">
      <c r="A1827" s="2" t="s">
        <v>147</v>
      </c>
      <c r="B1827" s="2">
        <v>3845</v>
      </c>
      <c r="C1827" s="50" t="s">
        <v>148</v>
      </c>
      <c r="D1827" s="53" t="s">
        <v>149</v>
      </c>
      <c r="E1827" s="53" t="s">
        <v>150</v>
      </c>
      <c r="F1827" s="134">
        <v>110000490665</v>
      </c>
      <c r="G1827" s="133" t="s">
        <v>226</v>
      </c>
      <c r="H1827" s="133">
        <v>46197</v>
      </c>
      <c r="I1827">
        <v>0</v>
      </c>
    </row>
    <row r="1828" spans="1:9" ht="15">
      <c r="A1828" s="2" t="s">
        <v>147</v>
      </c>
      <c r="B1828" s="2">
        <v>3845</v>
      </c>
      <c r="C1828" s="50" t="s">
        <v>148</v>
      </c>
      <c r="D1828" s="53" t="s">
        <v>149</v>
      </c>
      <c r="E1828" s="53" t="s">
        <v>150</v>
      </c>
      <c r="F1828" s="134">
        <v>110000490665</v>
      </c>
      <c r="G1828" s="133" t="s">
        <v>226</v>
      </c>
      <c r="H1828" s="133">
        <v>46198</v>
      </c>
      <c r="I1828">
        <v>0</v>
      </c>
    </row>
    <row r="1829" spans="1:9" ht="15">
      <c r="A1829" s="2" t="s">
        <v>147</v>
      </c>
      <c r="B1829" s="2">
        <v>3845</v>
      </c>
      <c r="C1829" s="50" t="s">
        <v>148</v>
      </c>
      <c r="D1829" s="53" t="s">
        <v>149</v>
      </c>
      <c r="E1829" s="53" t="s">
        <v>150</v>
      </c>
      <c r="F1829" s="134">
        <v>110000490665</v>
      </c>
      <c r="G1829" s="133" t="s">
        <v>226</v>
      </c>
      <c r="H1829" s="133">
        <v>46199</v>
      </c>
      <c r="I1829">
        <v>0</v>
      </c>
    </row>
    <row r="1830" spans="1:9" ht="15">
      <c r="A1830" s="2" t="s">
        <v>147</v>
      </c>
      <c r="B1830" s="2">
        <v>3845</v>
      </c>
      <c r="C1830" s="50" t="s">
        <v>148</v>
      </c>
      <c r="D1830" s="53" t="s">
        <v>149</v>
      </c>
      <c r="E1830" s="53" t="s">
        <v>150</v>
      </c>
      <c r="F1830" s="134">
        <v>110000490665</v>
      </c>
      <c r="G1830" s="133" t="s">
        <v>226</v>
      </c>
      <c r="H1830" s="133">
        <v>46200</v>
      </c>
      <c r="I1830">
        <v>0</v>
      </c>
    </row>
    <row r="1831" spans="1:9" ht="15">
      <c r="A1831" s="2" t="s">
        <v>147</v>
      </c>
      <c r="B1831" s="2">
        <v>3845</v>
      </c>
      <c r="C1831" s="50" t="s">
        <v>148</v>
      </c>
      <c r="D1831" s="53" t="s">
        <v>149</v>
      </c>
      <c r="E1831" s="53" t="s">
        <v>150</v>
      </c>
      <c r="F1831" s="134">
        <v>110000490665</v>
      </c>
      <c r="G1831" s="133" t="s">
        <v>226</v>
      </c>
      <c r="H1831" s="133">
        <v>46201</v>
      </c>
      <c r="I1831">
        <v>0</v>
      </c>
    </row>
    <row r="1832" spans="1:9" ht="15">
      <c r="A1832" s="2" t="s">
        <v>147</v>
      </c>
      <c r="B1832" s="2">
        <v>3845</v>
      </c>
      <c r="C1832" s="50" t="s">
        <v>148</v>
      </c>
      <c r="D1832" s="53" t="s">
        <v>149</v>
      </c>
      <c r="E1832" s="53" t="s">
        <v>150</v>
      </c>
      <c r="F1832" s="134">
        <v>110000490665</v>
      </c>
      <c r="G1832" s="133" t="s">
        <v>226</v>
      </c>
      <c r="H1832" s="133">
        <v>46202</v>
      </c>
      <c r="I1832">
        <v>0</v>
      </c>
    </row>
    <row r="1833" spans="1:9" ht="15">
      <c r="A1833" s="2" t="s">
        <v>147</v>
      </c>
      <c r="B1833" s="2">
        <v>3845</v>
      </c>
      <c r="C1833" s="50" t="s">
        <v>148</v>
      </c>
      <c r="D1833" s="53" t="s">
        <v>149</v>
      </c>
      <c r="E1833" s="53" t="s">
        <v>150</v>
      </c>
      <c r="F1833" s="134">
        <v>110000490665</v>
      </c>
      <c r="G1833" s="133" t="s">
        <v>226</v>
      </c>
      <c r="H1833" s="133">
        <v>46203</v>
      </c>
      <c r="I1833">
        <v>0</v>
      </c>
    </row>
    <row r="1834" spans="1:9">
      <c r="A1834" s="2" t="s">
        <v>147</v>
      </c>
      <c r="B1834" s="2">
        <v>3845</v>
      </c>
      <c r="C1834" s="50" t="s">
        <v>148</v>
      </c>
      <c r="D1834" s="53" t="s">
        <v>149</v>
      </c>
      <c r="E1834" s="53" t="s">
        <v>150</v>
      </c>
      <c r="F1834" s="134">
        <v>110000490665</v>
      </c>
      <c r="G1834" s="133" t="s">
        <v>226</v>
      </c>
      <c r="H1834" s="133">
        <v>46204</v>
      </c>
    </row>
    <row r="1835" spans="1:9">
      <c r="A1835" s="2" t="s">
        <v>147</v>
      </c>
      <c r="B1835" s="2">
        <v>3845</v>
      </c>
      <c r="C1835" s="50" t="s">
        <v>148</v>
      </c>
      <c r="D1835" s="53" t="s">
        <v>149</v>
      </c>
      <c r="E1835" s="53" t="s">
        <v>150</v>
      </c>
      <c r="F1835" s="134">
        <v>110000490665</v>
      </c>
      <c r="G1835" s="133" t="s">
        <v>226</v>
      </c>
      <c r="H1835" s="133">
        <v>46205</v>
      </c>
    </row>
    <row r="1836" spans="1:9">
      <c r="A1836" s="2" t="s">
        <v>147</v>
      </c>
      <c r="B1836" s="2">
        <v>3845</v>
      </c>
      <c r="C1836" s="50" t="s">
        <v>148</v>
      </c>
      <c r="D1836" s="53" t="s">
        <v>149</v>
      </c>
      <c r="E1836" s="53" t="s">
        <v>150</v>
      </c>
      <c r="F1836" s="134">
        <v>110000490665</v>
      </c>
      <c r="G1836" s="133" t="s">
        <v>226</v>
      </c>
      <c r="H1836" s="133">
        <v>46206</v>
      </c>
    </row>
    <row r="1837" spans="1:9">
      <c r="A1837" s="2" t="s">
        <v>147</v>
      </c>
      <c r="B1837" s="2">
        <v>3845</v>
      </c>
      <c r="C1837" s="50" t="s">
        <v>148</v>
      </c>
      <c r="D1837" s="53" t="s">
        <v>149</v>
      </c>
      <c r="E1837" s="53" t="s">
        <v>150</v>
      </c>
      <c r="F1837" s="134">
        <v>110000490665</v>
      </c>
      <c r="G1837" s="133" t="s">
        <v>226</v>
      </c>
      <c r="H1837" s="133">
        <v>46207</v>
      </c>
    </row>
    <row r="1838" spans="1:9">
      <c r="A1838" s="2" t="s">
        <v>147</v>
      </c>
      <c r="B1838" s="2">
        <v>3845</v>
      </c>
      <c r="C1838" s="50" t="s">
        <v>148</v>
      </c>
      <c r="D1838" s="53" t="s">
        <v>149</v>
      </c>
      <c r="E1838" s="53" t="s">
        <v>150</v>
      </c>
      <c r="F1838" s="134">
        <v>110000490665</v>
      </c>
      <c r="G1838" s="133" t="s">
        <v>226</v>
      </c>
      <c r="H1838" s="133">
        <v>46208</v>
      </c>
    </row>
    <row r="1839" spans="1:9">
      <c r="A1839" s="2" t="s">
        <v>147</v>
      </c>
      <c r="B1839" s="2">
        <v>3845</v>
      </c>
      <c r="C1839" s="50" t="s">
        <v>148</v>
      </c>
      <c r="D1839" s="53" t="s">
        <v>149</v>
      </c>
      <c r="E1839" s="53" t="s">
        <v>150</v>
      </c>
      <c r="F1839" s="134">
        <v>110000490665</v>
      </c>
      <c r="G1839" s="133" t="s">
        <v>226</v>
      </c>
      <c r="H1839" s="133">
        <v>46209</v>
      </c>
    </row>
    <row r="1840" spans="1:9">
      <c r="A1840" s="2" t="s">
        <v>147</v>
      </c>
      <c r="B1840" s="2">
        <v>3845</v>
      </c>
      <c r="C1840" s="50" t="s">
        <v>148</v>
      </c>
      <c r="D1840" s="53" t="s">
        <v>149</v>
      </c>
      <c r="E1840" s="53" t="s">
        <v>150</v>
      </c>
      <c r="F1840" s="134">
        <v>110000490665</v>
      </c>
      <c r="G1840" s="133" t="s">
        <v>226</v>
      </c>
      <c r="H1840" s="133">
        <v>46210</v>
      </c>
    </row>
    <row r="1841" spans="1:8">
      <c r="A1841" s="2" t="s">
        <v>147</v>
      </c>
      <c r="B1841" s="2">
        <v>3845</v>
      </c>
      <c r="C1841" s="50" t="s">
        <v>148</v>
      </c>
      <c r="D1841" s="53" t="s">
        <v>149</v>
      </c>
      <c r="E1841" s="53" t="s">
        <v>150</v>
      </c>
      <c r="F1841" s="134">
        <v>110000490665</v>
      </c>
      <c r="G1841" s="133" t="s">
        <v>226</v>
      </c>
      <c r="H1841" s="133">
        <v>46211</v>
      </c>
    </row>
    <row r="1842" spans="1:8">
      <c r="A1842" s="2" t="s">
        <v>147</v>
      </c>
      <c r="B1842" s="2">
        <v>3845</v>
      </c>
      <c r="C1842" s="50" t="s">
        <v>148</v>
      </c>
      <c r="D1842" s="53" t="s">
        <v>149</v>
      </c>
      <c r="E1842" s="53" t="s">
        <v>150</v>
      </c>
      <c r="F1842" s="134">
        <v>110000490665</v>
      </c>
      <c r="G1842" s="133" t="s">
        <v>226</v>
      </c>
      <c r="H1842" s="133">
        <v>46212</v>
      </c>
    </row>
    <row r="1843" spans="1:8">
      <c r="A1843" s="2" t="s">
        <v>147</v>
      </c>
      <c r="B1843" s="2">
        <v>3845</v>
      </c>
      <c r="C1843" s="50" t="s">
        <v>148</v>
      </c>
      <c r="D1843" s="53" t="s">
        <v>149</v>
      </c>
      <c r="E1843" s="53" t="s">
        <v>150</v>
      </c>
      <c r="F1843" s="134">
        <v>110000490665</v>
      </c>
      <c r="G1843" s="133" t="s">
        <v>226</v>
      </c>
      <c r="H1843" s="133">
        <v>46213</v>
      </c>
    </row>
    <row r="1844" spans="1:8">
      <c r="A1844" s="2" t="s">
        <v>147</v>
      </c>
      <c r="B1844" s="2">
        <v>3845</v>
      </c>
      <c r="C1844" s="50" t="s">
        <v>148</v>
      </c>
      <c r="D1844" s="53" t="s">
        <v>149</v>
      </c>
      <c r="E1844" s="53" t="s">
        <v>150</v>
      </c>
      <c r="F1844" s="134">
        <v>110000490665</v>
      </c>
      <c r="G1844" s="133" t="s">
        <v>226</v>
      </c>
      <c r="H1844" s="133">
        <v>46214</v>
      </c>
    </row>
    <row r="1845" spans="1:8">
      <c r="A1845" s="2" t="s">
        <v>147</v>
      </c>
      <c r="B1845" s="2">
        <v>3845</v>
      </c>
      <c r="C1845" s="50" t="s">
        <v>148</v>
      </c>
      <c r="D1845" s="53" t="s">
        <v>149</v>
      </c>
      <c r="E1845" s="53" t="s">
        <v>150</v>
      </c>
      <c r="F1845" s="134">
        <v>110000490665</v>
      </c>
      <c r="G1845" s="133" t="s">
        <v>226</v>
      </c>
      <c r="H1845" s="133">
        <v>46215</v>
      </c>
    </row>
    <row r="1846" spans="1:8">
      <c r="A1846" s="2" t="s">
        <v>147</v>
      </c>
      <c r="B1846" s="2">
        <v>3845</v>
      </c>
      <c r="C1846" s="50" t="s">
        <v>148</v>
      </c>
      <c r="D1846" s="53" t="s">
        <v>149</v>
      </c>
      <c r="E1846" s="53" t="s">
        <v>150</v>
      </c>
      <c r="F1846" s="134">
        <v>110000490665</v>
      </c>
      <c r="G1846" s="133" t="s">
        <v>226</v>
      </c>
      <c r="H1846" s="133">
        <v>46216</v>
      </c>
    </row>
    <row r="1847" spans="1:8">
      <c r="A1847" s="2" t="s">
        <v>147</v>
      </c>
      <c r="B1847" s="2">
        <v>3845</v>
      </c>
      <c r="C1847" s="50" t="s">
        <v>148</v>
      </c>
      <c r="D1847" s="53" t="s">
        <v>149</v>
      </c>
      <c r="E1847" s="53" t="s">
        <v>150</v>
      </c>
      <c r="F1847" s="134">
        <v>110000490665</v>
      </c>
      <c r="G1847" s="133" t="s">
        <v>226</v>
      </c>
      <c r="H1847" s="133">
        <v>46217</v>
      </c>
    </row>
    <row r="1848" spans="1:8">
      <c r="A1848" s="2" t="s">
        <v>147</v>
      </c>
      <c r="B1848" s="2">
        <v>3845</v>
      </c>
      <c r="C1848" s="50" t="s">
        <v>148</v>
      </c>
      <c r="D1848" s="53" t="s">
        <v>149</v>
      </c>
      <c r="E1848" s="53" t="s">
        <v>150</v>
      </c>
      <c r="F1848" s="134">
        <v>110000490665</v>
      </c>
      <c r="G1848" s="133" t="s">
        <v>226</v>
      </c>
      <c r="H1848" s="133">
        <v>46218</v>
      </c>
    </row>
    <row r="1849" spans="1:8">
      <c r="A1849" s="2" t="s">
        <v>147</v>
      </c>
      <c r="B1849" s="2">
        <v>3845</v>
      </c>
      <c r="C1849" s="50" t="s">
        <v>148</v>
      </c>
      <c r="D1849" s="53" t="s">
        <v>149</v>
      </c>
      <c r="E1849" s="53" t="s">
        <v>150</v>
      </c>
      <c r="F1849" s="134">
        <v>110000490665</v>
      </c>
      <c r="G1849" s="133" t="s">
        <v>226</v>
      </c>
      <c r="H1849" s="133">
        <v>46219</v>
      </c>
    </row>
    <row r="1850" spans="1:8">
      <c r="A1850" s="2" t="s">
        <v>147</v>
      </c>
      <c r="B1850" s="2">
        <v>3845</v>
      </c>
      <c r="C1850" s="50" t="s">
        <v>148</v>
      </c>
      <c r="D1850" s="53" t="s">
        <v>149</v>
      </c>
      <c r="E1850" s="53" t="s">
        <v>150</v>
      </c>
      <c r="F1850" s="134">
        <v>110000490665</v>
      </c>
      <c r="G1850" s="133" t="s">
        <v>226</v>
      </c>
      <c r="H1850" s="133">
        <v>46220</v>
      </c>
    </row>
    <row r="1851" spans="1:8">
      <c r="A1851" s="2" t="s">
        <v>147</v>
      </c>
      <c r="B1851" s="2">
        <v>3845</v>
      </c>
      <c r="C1851" s="50" t="s">
        <v>148</v>
      </c>
      <c r="D1851" s="53" t="s">
        <v>149</v>
      </c>
      <c r="E1851" s="53" t="s">
        <v>150</v>
      </c>
      <c r="F1851" s="134">
        <v>110000490665</v>
      </c>
      <c r="G1851" s="133" t="s">
        <v>226</v>
      </c>
      <c r="H1851" s="133">
        <v>46221</v>
      </c>
    </row>
    <row r="1852" spans="1:8">
      <c r="A1852" s="2" t="s">
        <v>147</v>
      </c>
      <c r="B1852" s="2">
        <v>3845</v>
      </c>
      <c r="C1852" s="50" t="s">
        <v>148</v>
      </c>
      <c r="D1852" s="53" t="s">
        <v>149</v>
      </c>
      <c r="E1852" s="53" t="s">
        <v>150</v>
      </c>
      <c r="F1852" s="134">
        <v>110000490665</v>
      </c>
      <c r="G1852" s="133" t="s">
        <v>226</v>
      </c>
      <c r="H1852" s="133">
        <v>46222</v>
      </c>
    </row>
    <row r="1853" spans="1:8">
      <c r="A1853" s="2" t="s">
        <v>147</v>
      </c>
      <c r="B1853" s="2">
        <v>3845</v>
      </c>
      <c r="C1853" s="50" t="s">
        <v>148</v>
      </c>
      <c r="D1853" s="53" t="s">
        <v>149</v>
      </c>
      <c r="E1853" s="53" t="s">
        <v>150</v>
      </c>
      <c r="F1853" s="134">
        <v>110000490665</v>
      </c>
      <c r="G1853" s="133" t="s">
        <v>226</v>
      </c>
      <c r="H1853" s="133">
        <v>46223</v>
      </c>
    </row>
    <row r="1854" spans="1:8">
      <c r="A1854" s="2" t="s">
        <v>147</v>
      </c>
      <c r="B1854" s="2">
        <v>3845</v>
      </c>
      <c r="C1854" s="50" t="s">
        <v>148</v>
      </c>
      <c r="D1854" s="53" t="s">
        <v>149</v>
      </c>
      <c r="E1854" s="53" t="s">
        <v>150</v>
      </c>
      <c r="F1854" s="134">
        <v>110000490665</v>
      </c>
      <c r="G1854" s="133" t="s">
        <v>226</v>
      </c>
      <c r="H1854" s="133">
        <v>46224</v>
      </c>
    </row>
    <row r="1855" spans="1:8">
      <c r="A1855" s="2" t="s">
        <v>147</v>
      </c>
      <c r="B1855" s="2">
        <v>3845</v>
      </c>
      <c r="C1855" s="50" t="s">
        <v>148</v>
      </c>
      <c r="D1855" s="53" t="s">
        <v>149</v>
      </c>
      <c r="E1855" s="53" t="s">
        <v>150</v>
      </c>
      <c r="F1855" s="134">
        <v>110000490665</v>
      </c>
      <c r="G1855" s="133" t="s">
        <v>226</v>
      </c>
      <c r="H1855" s="133">
        <v>46225</v>
      </c>
    </row>
    <row r="1856" spans="1:8">
      <c r="A1856" s="2" t="s">
        <v>147</v>
      </c>
      <c r="B1856" s="2">
        <v>3845</v>
      </c>
      <c r="C1856" s="50" t="s">
        <v>148</v>
      </c>
      <c r="D1856" s="53" t="s">
        <v>149</v>
      </c>
      <c r="E1856" s="53" t="s">
        <v>150</v>
      </c>
      <c r="F1856" s="134">
        <v>110000490665</v>
      </c>
      <c r="G1856" s="133" t="s">
        <v>226</v>
      </c>
      <c r="H1856" s="133">
        <v>46226</v>
      </c>
    </row>
    <row r="1857" spans="1:8">
      <c r="A1857" s="2" t="s">
        <v>147</v>
      </c>
      <c r="B1857" s="2">
        <v>3845</v>
      </c>
      <c r="C1857" s="50" t="s">
        <v>148</v>
      </c>
      <c r="D1857" s="53" t="s">
        <v>149</v>
      </c>
      <c r="E1857" s="53" t="s">
        <v>150</v>
      </c>
      <c r="F1857" s="134">
        <v>110000490665</v>
      </c>
      <c r="G1857" s="133" t="s">
        <v>226</v>
      </c>
      <c r="H1857" s="133">
        <v>46227</v>
      </c>
    </row>
    <row r="1858" spans="1:8">
      <c r="A1858" s="2" t="s">
        <v>147</v>
      </c>
      <c r="B1858" s="2">
        <v>3845</v>
      </c>
      <c r="C1858" s="50" t="s">
        <v>148</v>
      </c>
      <c r="D1858" s="53" t="s">
        <v>149</v>
      </c>
      <c r="E1858" s="53" t="s">
        <v>150</v>
      </c>
      <c r="F1858" s="134">
        <v>110000490665</v>
      </c>
      <c r="G1858" s="133" t="s">
        <v>226</v>
      </c>
      <c r="H1858" s="133">
        <v>46228</v>
      </c>
    </row>
    <row r="1859" spans="1:8">
      <c r="A1859" s="2" t="s">
        <v>147</v>
      </c>
      <c r="B1859" s="2">
        <v>3845</v>
      </c>
      <c r="C1859" s="50" t="s">
        <v>148</v>
      </c>
      <c r="D1859" s="53" t="s">
        <v>149</v>
      </c>
      <c r="E1859" s="53" t="s">
        <v>150</v>
      </c>
      <c r="F1859" s="134">
        <v>110000490665</v>
      </c>
      <c r="G1859" s="133" t="s">
        <v>226</v>
      </c>
      <c r="H1859" s="133">
        <v>46229</v>
      </c>
    </row>
    <row r="1860" spans="1:8">
      <c r="A1860" s="2" t="s">
        <v>147</v>
      </c>
      <c r="B1860" s="2">
        <v>3845</v>
      </c>
      <c r="C1860" s="50" t="s">
        <v>148</v>
      </c>
      <c r="D1860" s="53" t="s">
        <v>149</v>
      </c>
      <c r="E1860" s="53" t="s">
        <v>150</v>
      </c>
      <c r="F1860" s="134">
        <v>110000490665</v>
      </c>
      <c r="G1860" s="133" t="s">
        <v>226</v>
      </c>
      <c r="H1860" s="133">
        <v>46230</v>
      </c>
    </row>
    <row r="1861" spans="1:8">
      <c r="A1861" s="2" t="s">
        <v>147</v>
      </c>
      <c r="B1861" s="2">
        <v>3845</v>
      </c>
      <c r="C1861" s="50" t="s">
        <v>148</v>
      </c>
      <c r="D1861" s="53" t="s">
        <v>149</v>
      </c>
      <c r="E1861" s="53" t="s">
        <v>150</v>
      </c>
      <c r="F1861" s="134">
        <v>110000490665</v>
      </c>
      <c r="G1861" s="133" t="s">
        <v>226</v>
      </c>
      <c r="H1861" s="133">
        <v>46231</v>
      </c>
    </row>
    <row r="1862" spans="1:8">
      <c r="A1862" s="2" t="s">
        <v>147</v>
      </c>
      <c r="B1862" s="2">
        <v>3845</v>
      </c>
      <c r="C1862" s="50" t="s">
        <v>148</v>
      </c>
      <c r="D1862" s="53" t="s">
        <v>149</v>
      </c>
      <c r="E1862" s="53" t="s">
        <v>150</v>
      </c>
      <c r="F1862" s="134">
        <v>110000490665</v>
      </c>
      <c r="G1862" s="133" t="s">
        <v>226</v>
      </c>
      <c r="H1862" s="133">
        <v>46232</v>
      </c>
    </row>
    <row r="1863" spans="1:8">
      <c r="A1863" s="2" t="s">
        <v>147</v>
      </c>
      <c r="B1863" s="2">
        <v>3845</v>
      </c>
      <c r="C1863" s="50" t="s">
        <v>148</v>
      </c>
      <c r="D1863" s="53" t="s">
        <v>149</v>
      </c>
      <c r="E1863" s="53" t="s">
        <v>150</v>
      </c>
      <c r="F1863" s="134">
        <v>110000490665</v>
      </c>
      <c r="G1863" s="133" t="s">
        <v>226</v>
      </c>
      <c r="H1863" s="133">
        <v>46233</v>
      </c>
    </row>
    <row r="1864" spans="1:8">
      <c r="A1864" s="2" t="s">
        <v>147</v>
      </c>
      <c r="B1864" s="2">
        <v>3845</v>
      </c>
      <c r="C1864" s="50" t="s">
        <v>148</v>
      </c>
      <c r="D1864" s="53" t="s">
        <v>149</v>
      </c>
      <c r="E1864" s="53" t="s">
        <v>150</v>
      </c>
      <c r="F1864" s="134">
        <v>110000490665</v>
      </c>
      <c r="G1864" s="133" t="s">
        <v>226</v>
      </c>
      <c r="H1864" s="133">
        <v>46234</v>
      </c>
    </row>
    <row r="1865" spans="1:8">
      <c r="A1865" s="2" t="s">
        <v>147</v>
      </c>
      <c r="B1865" s="2">
        <v>3845</v>
      </c>
      <c r="C1865" s="50" t="s">
        <v>148</v>
      </c>
      <c r="D1865" s="53" t="s">
        <v>149</v>
      </c>
      <c r="E1865" s="53" t="s">
        <v>150</v>
      </c>
      <c r="F1865" s="134">
        <v>110000490665</v>
      </c>
      <c r="G1865" s="133" t="s">
        <v>226</v>
      </c>
      <c r="H1865" s="133">
        <v>46235</v>
      </c>
    </row>
    <row r="1866" spans="1:8">
      <c r="A1866" s="2" t="s">
        <v>147</v>
      </c>
      <c r="B1866" s="2">
        <v>3845</v>
      </c>
      <c r="C1866" s="50" t="s">
        <v>148</v>
      </c>
      <c r="D1866" s="53" t="s">
        <v>149</v>
      </c>
      <c r="E1866" s="53" t="s">
        <v>150</v>
      </c>
      <c r="F1866" s="134">
        <v>110000490665</v>
      </c>
      <c r="G1866" s="133" t="s">
        <v>226</v>
      </c>
      <c r="H1866" s="133">
        <v>46236</v>
      </c>
    </row>
    <row r="1867" spans="1:8">
      <c r="A1867" s="2" t="s">
        <v>147</v>
      </c>
      <c r="B1867" s="2">
        <v>3845</v>
      </c>
      <c r="C1867" s="50" t="s">
        <v>148</v>
      </c>
      <c r="D1867" s="53" t="s">
        <v>149</v>
      </c>
      <c r="E1867" s="53" t="s">
        <v>150</v>
      </c>
      <c r="F1867" s="134">
        <v>110000490665</v>
      </c>
      <c r="G1867" s="133" t="s">
        <v>226</v>
      </c>
      <c r="H1867" s="133">
        <v>46237</v>
      </c>
    </row>
    <row r="1868" spans="1:8">
      <c r="A1868" s="2" t="s">
        <v>147</v>
      </c>
      <c r="B1868" s="2">
        <v>3845</v>
      </c>
      <c r="C1868" s="50" t="s">
        <v>148</v>
      </c>
      <c r="D1868" s="53" t="s">
        <v>149</v>
      </c>
      <c r="E1868" s="53" t="s">
        <v>150</v>
      </c>
      <c r="F1868" s="134">
        <v>110000490665</v>
      </c>
      <c r="G1868" s="133" t="s">
        <v>226</v>
      </c>
      <c r="H1868" s="133">
        <v>46238</v>
      </c>
    </row>
    <row r="1869" spans="1:8">
      <c r="A1869" s="2" t="s">
        <v>147</v>
      </c>
      <c r="B1869" s="2">
        <v>3845</v>
      </c>
      <c r="C1869" s="50" t="s">
        <v>148</v>
      </c>
      <c r="D1869" s="53" t="s">
        <v>149</v>
      </c>
      <c r="E1869" s="53" t="s">
        <v>150</v>
      </c>
      <c r="F1869" s="134">
        <v>110000490665</v>
      </c>
      <c r="G1869" s="133" t="s">
        <v>226</v>
      </c>
      <c r="H1869" s="133">
        <v>46239</v>
      </c>
    </row>
    <row r="1870" spans="1:8">
      <c r="A1870" s="2" t="s">
        <v>147</v>
      </c>
      <c r="B1870" s="2">
        <v>3845</v>
      </c>
      <c r="C1870" s="50" t="s">
        <v>148</v>
      </c>
      <c r="D1870" s="53" t="s">
        <v>149</v>
      </c>
      <c r="E1870" s="53" t="s">
        <v>150</v>
      </c>
      <c r="F1870" s="134">
        <v>110000490665</v>
      </c>
      <c r="G1870" s="133" t="s">
        <v>226</v>
      </c>
      <c r="H1870" s="133">
        <v>46240</v>
      </c>
    </row>
    <row r="1871" spans="1:8">
      <c r="A1871" s="2" t="s">
        <v>147</v>
      </c>
      <c r="B1871" s="2">
        <v>3845</v>
      </c>
      <c r="C1871" s="50" t="s">
        <v>148</v>
      </c>
      <c r="D1871" s="53" t="s">
        <v>149</v>
      </c>
      <c r="E1871" s="53" t="s">
        <v>150</v>
      </c>
      <c r="F1871" s="134">
        <v>110000490665</v>
      </c>
      <c r="G1871" s="133" t="s">
        <v>226</v>
      </c>
      <c r="H1871" s="133">
        <v>46241</v>
      </c>
    </row>
    <row r="1872" spans="1:8">
      <c r="A1872" s="2" t="s">
        <v>147</v>
      </c>
      <c r="B1872" s="2">
        <v>3845</v>
      </c>
      <c r="C1872" s="50" t="s">
        <v>148</v>
      </c>
      <c r="D1872" s="53" t="s">
        <v>149</v>
      </c>
      <c r="E1872" s="53" t="s">
        <v>150</v>
      </c>
      <c r="F1872" s="134">
        <v>110000490665</v>
      </c>
      <c r="G1872" s="133" t="s">
        <v>226</v>
      </c>
      <c r="H1872" s="133">
        <v>46242</v>
      </c>
    </row>
    <row r="1873" spans="1:8">
      <c r="A1873" s="2" t="s">
        <v>147</v>
      </c>
      <c r="B1873" s="2">
        <v>3845</v>
      </c>
      <c r="C1873" s="50" t="s">
        <v>148</v>
      </c>
      <c r="D1873" s="53" t="s">
        <v>149</v>
      </c>
      <c r="E1873" s="53" t="s">
        <v>150</v>
      </c>
      <c r="F1873" s="134">
        <v>110000490665</v>
      </c>
      <c r="G1873" s="133" t="s">
        <v>226</v>
      </c>
      <c r="H1873" s="133">
        <v>46243</v>
      </c>
    </row>
    <row r="1874" spans="1:8">
      <c r="A1874" s="2" t="s">
        <v>147</v>
      </c>
      <c r="B1874" s="2">
        <v>3845</v>
      </c>
      <c r="C1874" s="50" t="s">
        <v>148</v>
      </c>
      <c r="D1874" s="53" t="s">
        <v>149</v>
      </c>
      <c r="E1874" s="53" t="s">
        <v>150</v>
      </c>
      <c r="F1874" s="134">
        <v>110000490665</v>
      </c>
      <c r="G1874" s="133" t="s">
        <v>226</v>
      </c>
      <c r="H1874" s="133">
        <v>46244</v>
      </c>
    </row>
    <row r="1875" spans="1:8">
      <c r="A1875" s="2" t="s">
        <v>147</v>
      </c>
      <c r="B1875" s="2">
        <v>3845</v>
      </c>
      <c r="C1875" s="50" t="s">
        <v>148</v>
      </c>
      <c r="D1875" s="53" t="s">
        <v>149</v>
      </c>
      <c r="E1875" s="53" t="s">
        <v>150</v>
      </c>
      <c r="F1875" s="134">
        <v>110000490665</v>
      </c>
      <c r="G1875" s="133" t="s">
        <v>226</v>
      </c>
      <c r="H1875" s="133">
        <v>46245</v>
      </c>
    </row>
    <row r="1876" spans="1:8">
      <c r="A1876" s="2" t="s">
        <v>147</v>
      </c>
      <c r="B1876" s="2">
        <v>3845</v>
      </c>
      <c r="C1876" s="50" t="s">
        <v>148</v>
      </c>
      <c r="D1876" s="53" t="s">
        <v>149</v>
      </c>
      <c r="E1876" s="53" t="s">
        <v>150</v>
      </c>
      <c r="F1876" s="134">
        <v>110000490665</v>
      </c>
      <c r="G1876" s="133" t="s">
        <v>226</v>
      </c>
      <c r="H1876" s="133">
        <v>46246</v>
      </c>
    </row>
    <row r="1877" spans="1:8">
      <c r="A1877" s="2" t="s">
        <v>147</v>
      </c>
      <c r="B1877" s="2">
        <v>3845</v>
      </c>
      <c r="C1877" s="50" t="s">
        <v>148</v>
      </c>
      <c r="D1877" s="53" t="s">
        <v>149</v>
      </c>
      <c r="E1877" s="53" t="s">
        <v>150</v>
      </c>
      <c r="F1877" s="134">
        <v>110000490665</v>
      </c>
      <c r="G1877" s="133" t="s">
        <v>226</v>
      </c>
      <c r="H1877" s="133">
        <v>46247</v>
      </c>
    </row>
    <row r="1878" spans="1:8">
      <c r="A1878" s="2" t="s">
        <v>147</v>
      </c>
      <c r="B1878" s="2">
        <v>3845</v>
      </c>
      <c r="C1878" s="50" t="s">
        <v>148</v>
      </c>
      <c r="D1878" s="53" t="s">
        <v>149</v>
      </c>
      <c r="E1878" s="53" t="s">
        <v>150</v>
      </c>
      <c r="F1878" s="134">
        <v>110000490665</v>
      </c>
      <c r="G1878" s="133" t="s">
        <v>226</v>
      </c>
      <c r="H1878" s="133">
        <v>46248</v>
      </c>
    </row>
    <row r="1879" spans="1:8">
      <c r="A1879" s="2" t="s">
        <v>147</v>
      </c>
      <c r="B1879" s="2">
        <v>3845</v>
      </c>
      <c r="C1879" s="50" t="s">
        <v>148</v>
      </c>
      <c r="D1879" s="53" t="s">
        <v>149</v>
      </c>
      <c r="E1879" s="53" t="s">
        <v>150</v>
      </c>
      <c r="F1879" s="134">
        <v>110000490665</v>
      </c>
      <c r="G1879" s="133" t="s">
        <v>226</v>
      </c>
      <c r="H1879" s="133">
        <v>46249</v>
      </c>
    </row>
    <row r="1880" spans="1:8">
      <c r="A1880" s="2" t="s">
        <v>147</v>
      </c>
      <c r="B1880" s="2">
        <v>3845</v>
      </c>
      <c r="C1880" s="50" t="s">
        <v>148</v>
      </c>
      <c r="D1880" s="53" t="s">
        <v>149</v>
      </c>
      <c r="E1880" s="53" t="s">
        <v>150</v>
      </c>
      <c r="F1880" s="134">
        <v>110000490665</v>
      </c>
      <c r="G1880" s="133" t="s">
        <v>226</v>
      </c>
      <c r="H1880" s="133">
        <v>46250</v>
      </c>
    </row>
    <row r="1881" spans="1:8">
      <c r="A1881" s="2" t="s">
        <v>147</v>
      </c>
      <c r="B1881" s="2">
        <v>3845</v>
      </c>
      <c r="C1881" s="50" t="s">
        <v>148</v>
      </c>
      <c r="D1881" s="53" t="s">
        <v>149</v>
      </c>
      <c r="E1881" s="53" t="s">
        <v>150</v>
      </c>
      <c r="F1881" s="134">
        <v>110000490665</v>
      </c>
      <c r="G1881" s="133" t="s">
        <v>226</v>
      </c>
      <c r="H1881" s="133">
        <v>46251</v>
      </c>
    </row>
    <row r="1882" spans="1:8">
      <c r="A1882" s="2" t="s">
        <v>147</v>
      </c>
      <c r="B1882" s="2">
        <v>3845</v>
      </c>
      <c r="C1882" s="50" t="s">
        <v>148</v>
      </c>
      <c r="D1882" s="53" t="s">
        <v>149</v>
      </c>
      <c r="E1882" s="53" t="s">
        <v>150</v>
      </c>
      <c r="F1882" s="134">
        <v>110000490665</v>
      </c>
      <c r="G1882" s="133" t="s">
        <v>226</v>
      </c>
      <c r="H1882" s="133">
        <v>46252</v>
      </c>
    </row>
    <row r="1883" spans="1:8">
      <c r="A1883" s="2" t="s">
        <v>147</v>
      </c>
      <c r="B1883" s="2">
        <v>3845</v>
      </c>
      <c r="C1883" s="50" t="s">
        <v>148</v>
      </c>
      <c r="D1883" s="53" t="s">
        <v>149</v>
      </c>
      <c r="E1883" s="53" t="s">
        <v>150</v>
      </c>
      <c r="F1883" s="134">
        <v>110000490665</v>
      </c>
      <c r="G1883" s="133" t="s">
        <v>226</v>
      </c>
      <c r="H1883" s="133">
        <v>46253</v>
      </c>
    </row>
    <row r="1884" spans="1:8">
      <c r="A1884" s="2" t="s">
        <v>147</v>
      </c>
      <c r="B1884" s="2">
        <v>3845</v>
      </c>
      <c r="C1884" s="50" t="s">
        <v>148</v>
      </c>
      <c r="D1884" s="53" t="s">
        <v>149</v>
      </c>
      <c r="E1884" s="53" t="s">
        <v>150</v>
      </c>
      <c r="F1884" s="134">
        <v>110000490665</v>
      </c>
      <c r="G1884" s="133" t="s">
        <v>226</v>
      </c>
      <c r="H1884" s="133">
        <v>46254</v>
      </c>
    </row>
    <row r="1885" spans="1:8">
      <c r="A1885" s="2" t="s">
        <v>147</v>
      </c>
      <c r="B1885" s="2">
        <v>3845</v>
      </c>
      <c r="C1885" s="50" t="s">
        <v>148</v>
      </c>
      <c r="D1885" s="53" t="s">
        <v>149</v>
      </c>
      <c r="E1885" s="53" t="s">
        <v>150</v>
      </c>
      <c r="F1885" s="134">
        <v>110000490665</v>
      </c>
      <c r="G1885" s="133" t="s">
        <v>226</v>
      </c>
      <c r="H1885" s="133">
        <v>46255</v>
      </c>
    </row>
    <row r="1886" spans="1:8">
      <c r="A1886" s="2" t="s">
        <v>147</v>
      </c>
      <c r="B1886" s="2">
        <v>3845</v>
      </c>
      <c r="C1886" s="50" t="s">
        <v>148</v>
      </c>
      <c r="D1886" s="53" t="s">
        <v>149</v>
      </c>
      <c r="E1886" s="53" t="s">
        <v>150</v>
      </c>
      <c r="F1886" s="134">
        <v>110000490665</v>
      </c>
      <c r="G1886" s="133" t="s">
        <v>226</v>
      </c>
      <c r="H1886" s="133">
        <v>46256</v>
      </c>
    </row>
    <row r="1887" spans="1:8">
      <c r="A1887" s="2" t="s">
        <v>147</v>
      </c>
      <c r="B1887" s="2">
        <v>3845</v>
      </c>
      <c r="C1887" s="50" t="s">
        <v>148</v>
      </c>
      <c r="D1887" s="53" t="s">
        <v>149</v>
      </c>
      <c r="E1887" s="53" t="s">
        <v>150</v>
      </c>
      <c r="F1887" s="134">
        <v>110000490665</v>
      </c>
      <c r="G1887" s="133" t="s">
        <v>226</v>
      </c>
      <c r="H1887" s="133">
        <v>46257</v>
      </c>
    </row>
    <row r="1888" spans="1:8">
      <c r="A1888" s="2" t="s">
        <v>147</v>
      </c>
      <c r="B1888" s="2">
        <v>3845</v>
      </c>
      <c r="C1888" s="50" t="s">
        <v>148</v>
      </c>
      <c r="D1888" s="53" t="s">
        <v>149</v>
      </c>
      <c r="E1888" s="53" t="s">
        <v>150</v>
      </c>
      <c r="F1888" s="134">
        <v>110000490665</v>
      </c>
      <c r="G1888" s="133" t="s">
        <v>226</v>
      </c>
      <c r="H1888" s="133">
        <v>46258</v>
      </c>
    </row>
    <row r="1889" spans="1:8">
      <c r="A1889" s="2" t="s">
        <v>147</v>
      </c>
      <c r="B1889" s="2">
        <v>3845</v>
      </c>
      <c r="C1889" s="50" t="s">
        <v>148</v>
      </c>
      <c r="D1889" s="53" t="s">
        <v>149</v>
      </c>
      <c r="E1889" s="53" t="s">
        <v>150</v>
      </c>
      <c r="F1889" s="134">
        <v>110000490665</v>
      </c>
      <c r="G1889" s="133" t="s">
        <v>226</v>
      </c>
      <c r="H1889" s="133">
        <v>46259</v>
      </c>
    </row>
    <row r="1890" spans="1:8">
      <c r="A1890" s="2" t="s">
        <v>147</v>
      </c>
      <c r="B1890" s="2">
        <v>3845</v>
      </c>
      <c r="C1890" s="50" t="s">
        <v>148</v>
      </c>
      <c r="D1890" s="53" t="s">
        <v>149</v>
      </c>
      <c r="E1890" s="53" t="s">
        <v>150</v>
      </c>
      <c r="F1890" s="134">
        <v>110000490665</v>
      </c>
      <c r="G1890" s="133" t="s">
        <v>226</v>
      </c>
      <c r="H1890" s="133">
        <v>46260</v>
      </c>
    </row>
    <row r="1891" spans="1:8">
      <c r="A1891" s="2" t="s">
        <v>147</v>
      </c>
      <c r="B1891" s="2">
        <v>3845</v>
      </c>
      <c r="C1891" s="50" t="s">
        <v>148</v>
      </c>
      <c r="D1891" s="53" t="s">
        <v>149</v>
      </c>
      <c r="E1891" s="53" t="s">
        <v>150</v>
      </c>
      <c r="F1891" s="134">
        <v>110000490665</v>
      </c>
      <c r="G1891" s="133" t="s">
        <v>226</v>
      </c>
      <c r="H1891" s="133">
        <v>46261</v>
      </c>
    </row>
    <row r="1892" spans="1:8">
      <c r="A1892" s="2" t="s">
        <v>147</v>
      </c>
      <c r="B1892" s="2">
        <v>3845</v>
      </c>
      <c r="C1892" s="50" t="s">
        <v>148</v>
      </c>
      <c r="D1892" s="53" t="s">
        <v>149</v>
      </c>
      <c r="E1892" s="53" t="s">
        <v>150</v>
      </c>
      <c r="F1892" s="134">
        <v>110000490665</v>
      </c>
      <c r="G1892" s="133" t="s">
        <v>226</v>
      </c>
      <c r="H1892" s="133">
        <v>46262</v>
      </c>
    </row>
    <row r="1893" spans="1:8">
      <c r="A1893" s="2" t="s">
        <v>147</v>
      </c>
      <c r="B1893" s="2">
        <v>3845</v>
      </c>
      <c r="C1893" s="50" t="s">
        <v>148</v>
      </c>
      <c r="D1893" s="53" t="s">
        <v>149</v>
      </c>
      <c r="E1893" s="53" t="s">
        <v>150</v>
      </c>
      <c r="F1893" s="134">
        <v>110000490665</v>
      </c>
      <c r="G1893" s="133" t="s">
        <v>226</v>
      </c>
      <c r="H1893" s="133">
        <v>46263</v>
      </c>
    </row>
    <row r="1894" spans="1:8">
      <c r="A1894" s="2" t="s">
        <v>147</v>
      </c>
      <c r="B1894" s="2">
        <v>3845</v>
      </c>
      <c r="C1894" s="50" t="s">
        <v>148</v>
      </c>
      <c r="D1894" s="53" t="s">
        <v>149</v>
      </c>
      <c r="E1894" s="53" t="s">
        <v>150</v>
      </c>
      <c r="F1894" s="134">
        <v>110000490665</v>
      </c>
      <c r="G1894" s="133" t="s">
        <v>226</v>
      </c>
      <c r="H1894" s="133">
        <v>46264</v>
      </c>
    </row>
    <row r="1895" spans="1:8">
      <c r="A1895" s="2" t="s">
        <v>147</v>
      </c>
      <c r="B1895" s="2">
        <v>3845</v>
      </c>
      <c r="C1895" s="50" t="s">
        <v>148</v>
      </c>
      <c r="D1895" s="53" t="s">
        <v>149</v>
      </c>
      <c r="E1895" s="53" t="s">
        <v>150</v>
      </c>
      <c r="F1895" s="134">
        <v>110000490665</v>
      </c>
      <c r="G1895" s="133" t="s">
        <v>226</v>
      </c>
      <c r="H1895" s="133">
        <v>46265</v>
      </c>
    </row>
    <row r="1896" spans="1:8">
      <c r="A1896" s="2" t="s">
        <v>147</v>
      </c>
      <c r="B1896" s="2">
        <v>3845</v>
      </c>
      <c r="C1896" s="50" t="s">
        <v>148</v>
      </c>
      <c r="D1896" s="53" t="s">
        <v>149</v>
      </c>
      <c r="E1896" s="53" t="s">
        <v>150</v>
      </c>
      <c r="F1896" s="134">
        <v>110000490665</v>
      </c>
      <c r="G1896" s="133" t="s">
        <v>226</v>
      </c>
      <c r="H1896" s="133">
        <v>46266</v>
      </c>
    </row>
    <row r="1897" spans="1:8">
      <c r="A1897" s="2" t="s">
        <v>147</v>
      </c>
      <c r="B1897" s="2">
        <v>3845</v>
      </c>
      <c r="C1897" s="50" t="s">
        <v>148</v>
      </c>
      <c r="D1897" s="53" t="s">
        <v>149</v>
      </c>
      <c r="E1897" s="53" t="s">
        <v>150</v>
      </c>
      <c r="F1897" s="134">
        <v>110000490665</v>
      </c>
      <c r="G1897" s="133" t="s">
        <v>226</v>
      </c>
      <c r="H1897" s="133">
        <v>46267</v>
      </c>
    </row>
    <row r="1898" spans="1:8">
      <c r="A1898" s="2" t="s">
        <v>147</v>
      </c>
      <c r="B1898" s="2">
        <v>3845</v>
      </c>
      <c r="C1898" s="50" t="s">
        <v>148</v>
      </c>
      <c r="D1898" s="53" t="s">
        <v>149</v>
      </c>
      <c r="E1898" s="53" t="s">
        <v>150</v>
      </c>
      <c r="F1898" s="134">
        <v>110000490665</v>
      </c>
      <c r="G1898" s="133" t="s">
        <v>226</v>
      </c>
      <c r="H1898" s="133">
        <v>46268</v>
      </c>
    </row>
    <row r="1899" spans="1:8">
      <c r="A1899" s="2" t="s">
        <v>147</v>
      </c>
      <c r="B1899" s="2">
        <v>3845</v>
      </c>
      <c r="C1899" s="50" t="s">
        <v>148</v>
      </c>
      <c r="D1899" s="53" t="s">
        <v>149</v>
      </c>
      <c r="E1899" s="53" t="s">
        <v>150</v>
      </c>
      <c r="F1899" s="134">
        <v>110000490665</v>
      </c>
      <c r="G1899" s="133" t="s">
        <v>226</v>
      </c>
      <c r="H1899" s="133">
        <v>46269</v>
      </c>
    </row>
    <row r="1900" spans="1:8">
      <c r="A1900" s="2" t="s">
        <v>147</v>
      </c>
      <c r="B1900" s="2">
        <v>3845</v>
      </c>
      <c r="C1900" s="50" t="s">
        <v>148</v>
      </c>
      <c r="D1900" s="53" t="s">
        <v>149</v>
      </c>
      <c r="E1900" s="53" t="s">
        <v>150</v>
      </c>
      <c r="F1900" s="134">
        <v>110000490665</v>
      </c>
      <c r="G1900" s="133" t="s">
        <v>226</v>
      </c>
      <c r="H1900" s="133">
        <v>46270</v>
      </c>
    </row>
    <row r="1901" spans="1:8">
      <c r="A1901" s="2" t="s">
        <v>147</v>
      </c>
      <c r="B1901" s="2">
        <v>3845</v>
      </c>
      <c r="C1901" s="50" t="s">
        <v>148</v>
      </c>
      <c r="D1901" s="53" t="s">
        <v>149</v>
      </c>
      <c r="E1901" s="53" t="s">
        <v>150</v>
      </c>
      <c r="F1901" s="134">
        <v>110000490665</v>
      </c>
      <c r="G1901" s="133" t="s">
        <v>226</v>
      </c>
      <c r="H1901" s="133">
        <v>46271</v>
      </c>
    </row>
    <row r="1902" spans="1:8">
      <c r="A1902" s="2" t="s">
        <v>147</v>
      </c>
      <c r="B1902" s="2">
        <v>3845</v>
      </c>
      <c r="C1902" s="50" t="s">
        <v>148</v>
      </c>
      <c r="D1902" s="53" t="s">
        <v>149</v>
      </c>
      <c r="E1902" s="53" t="s">
        <v>150</v>
      </c>
      <c r="F1902" s="134">
        <v>110000490665</v>
      </c>
      <c r="G1902" s="133" t="s">
        <v>226</v>
      </c>
      <c r="H1902" s="133">
        <v>46272</v>
      </c>
    </row>
    <row r="1903" spans="1:8">
      <c r="A1903" s="2" t="s">
        <v>147</v>
      </c>
      <c r="B1903" s="2">
        <v>3845</v>
      </c>
      <c r="C1903" s="50" t="s">
        <v>148</v>
      </c>
      <c r="D1903" s="53" t="s">
        <v>149</v>
      </c>
      <c r="E1903" s="53" t="s">
        <v>150</v>
      </c>
      <c r="F1903" s="134">
        <v>110000490665</v>
      </c>
      <c r="G1903" s="133" t="s">
        <v>226</v>
      </c>
      <c r="H1903" s="133">
        <v>46273</v>
      </c>
    </row>
    <row r="1904" spans="1:8">
      <c r="A1904" s="2" t="s">
        <v>147</v>
      </c>
      <c r="B1904" s="2">
        <v>3845</v>
      </c>
      <c r="C1904" s="50" t="s">
        <v>148</v>
      </c>
      <c r="D1904" s="53" t="s">
        <v>149</v>
      </c>
      <c r="E1904" s="53" t="s">
        <v>150</v>
      </c>
      <c r="F1904" s="134">
        <v>110000490665</v>
      </c>
      <c r="G1904" s="133" t="s">
        <v>226</v>
      </c>
      <c r="H1904" s="133">
        <v>46274</v>
      </c>
    </row>
    <row r="1905" spans="1:8">
      <c r="A1905" s="2" t="s">
        <v>147</v>
      </c>
      <c r="B1905" s="2">
        <v>3845</v>
      </c>
      <c r="C1905" s="50" t="s">
        <v>148</v>
      </c>
      <c r="D1905" s="53" t="s">
        <v>149</v>
      </c>
      <c r="E1905" s="53" t="s">
        <v>150</v>
      </c>
      <c r="F1905" s="134">
        <v>110000490665</v>
      </c>
      <c r="G1905" s="133" t="s">
        <v>226</v>
      </c>
      <c r="H1905" s="133">
        <v>46275</v>
      </c>
    </row>
    <row r="1906" spans="1:8">
      <c r="A1906" s="2" t="s">
        <v>147</v>
      </c>
      <c r="B1906" s="2">
        <v>3845</v>
      </c>
      <c r="C1906" s="50" t="s">
        <v>148</v>
      </c>
      <c r="D1906" s="53" t="s">
        <v>149</v>
      </c>
      <c r="E1906" s="53" t="s">
        <v>150</v>
      </c>
      <c r="F1906" s="134">
        <v>110000490665</v>
      </c>
      <c r="G1906" s="133" t="s">
        <v>226</v>
      </c>
      <c r="H1906" s="133">
        <v>46276</v>
      </c>
    </row>
    <row r="1907" spans="1:8">
      <c r="A1907" s="2" t="s">
        <v>147</v>
      </c>
      <c r="B1907" s="2">
        <v>3845</v>
      </c>
      <c r="C1907" s="50" t="s">
        <v>148</v>
      </c>
      <c r="D1907" s="53" t="s">
        <v>149</v>
      </c>
      <c r="E1907" s="53" t="s">
        <v>150</v>
      </c>
      <c r="F1907" s="134">
        <v>110000490665</v>
      </c>
      <c r="G1907" s="133" t="s">
        <v>226</v>
      </c>
      <c r="H1907" s="133">
        <v>46277</v>
      </c>
    </row>
    <row r="1908" spans="1:8">
      <c r="A1908" s="2" t="s">
        <v>147</v>
      </c>
      <c r="B1908" s="2">
        <v>3845</v>
      </c>
      <c r="C1908" s="50" t="s">
        <v>148</v>
      </c>
      <c r="D1908" s="53" t="s">
        <v>149</v>
      </c>
      <c r="E1908" s="53" t="s">
        <v>150</v>
      </c>
      <c r="F1908" s="134">
        <v>110000490665</v>
      </c>
      <c r="G1908" s="133" t="s">
        <v>226</v>
      </c>
      <c r="H1908" s="133">
        <v>46278</v>
      </c>
    </row>
    <row r="1909" spans="1:8">
      <c r="A1909" s="2" t="s">
        <v>147</v>
      </c>
      <c r="B1909" s="2">
        <v>3845</v>
      </c>
      <c r="C1909" s="50" t="s">
        <v>148</v>
      </c>
      <c r="D1909" s="53" t="s">
        <v>149</v>
      </c>
      <c r="E1909" s="53" t="s">
        <v>150</v>
      </c>
      <c r="F1909" s="134">
        <v>110000490665</v>
      </c>
      <c r="G1909" s="133" t="s">
        <v>226</v>
      </c>
      <c r="H1909" s="133">
        <v>46279</v>
      </c>
    </row>
    <row r="1910" spans="1:8">
      <c r="A1910" s="2" t="s">
        <v>147</v>
      </c>
      <c r="B1910" s="2">
        <v>3845</v>
      </c>
      <c r="C1910" s="50" t="s">
        <v>148</v>
      </c>
      <c r="D1910" s="53" t="s">
        <v>149</v>
      </c>
      <c r="E1910" s="53" t="s">
        <v>150</v>
      </c>
      <c r="F1910" s="134">
        <v>110000490665</v>
      </c>
      <c r="G1910" s="133" t="s">
        <v>226</v>
      </c>
      <c r="H1910" s="133">
        <v>46280</v>
      </c>
    </row>
    <row r="1911" spans="1:8">
      <c r="A1911" s="2" t="s">
        <v>147</v>
      </c>
      <c r="B1911" s="2">
        <v>3845</v>
      </c>
      <c r="C1911" s="50" t="s">
        <v>148</v>
      </c>
      <c r="D1911" s="53" t="s">
        <v>149</v>
      </c>
      <c r="E1911" s="53" t="s">
        <v>150</v>
      </c>
      <c r="F1911" s="134">
        <v>110000490665</v>
      </c>
      <c r="G1911" s="133" t="s">
        <v>226</v>
      </c>
      <c r="H1911" s="133">
        <v>46281</v>
      </c>
    </row>
    <row r="1912" spans="1:8">
      <c r="A1912" s="2" t="s">
        <v>147</v>
      </c>
      <c r="B1912" s="2">
        <v>3845</v>
      </c>
      <c r="C1912" s="50" t="s">
        <v>148</v>
      </c>
      <c r="D1912" s="53" t="s">
        <v>149</v>
      </c>
      <c r="E1912" s="53" t="s">
        <v>150</v>
      </c>
      <c r="F1912" s="134">
        <v>110000490665</v>
      </c>
      <c r="G1912" s="133" t="s">
        <v>226</v>
      </c>
      <c r="H1912" s="133">
        <v>46282</v>
      </c>
    </row>
    <row r="1913" spans="1:8">
      <c r="A1913" s="2" t="s">
        <v>147</v>
      </c>
      <c r="B1913" s="2">
        <v>3845</v>
      </c>
      <c r="C1913" s="50" t="s">
        <v>148</v>
      </c>
      <c r="D1913" s="53" t="s">
        <v>149</v>
      </c>
      <c r="E1913" s="53" t="s">
        <v>150</v>
      </c>
      <c r="F1913" s="134">
        <v>110000490665</v>
      </c>
      <c r="G1913" s="133" t="s">
        <v>226</v>
      </c>
      <c r="H1913" s="133">
        <v>46283</v>
      </c>
    </row>
    <row r="1914" spans="1:8">
      <c r="A1914" s="2" t="s">
        <v>147</v>
      </c>
      <c r="B1914" s="2">
        <v>3845</v>
      </c>
      <c r="C1914" s="50" t="s">
        <v>148</v>
      </c>
      <c r="D1914" s="53" t="s">
        <v>149</v>
      </c>
      <c r="E1914" s="53" t="s">
        <v>150</v>
      </c>
      <c r="F1914" s="134">
        <v>110000490665</v>
      </c>
      <c r="G1914" s="133" t="s">
        <v>226</v>
      </c>
      <c r="H1914" s="133">
        <v>46284</v>
      </c>
    </row>
    <row r="1915" spans="1:8">
      <c r="A1915" s="2" t="s">
        <v>147</v>
      </c>
      <c r="B1915" s="2">
        <v>3845</v>
      </c>
      <c r="C1915" s="50" t="s">
        <v>148</v>
      </c>
      <c r="D1915" s="53" t="s">
        <v>149</v>
      </c>
      <c r="E1915" s="53" t="s">
        <v>150</v>
      </c>
      <c r="F1915" s="134">
        <v>110000490665</v>
      </c>
      <c r="G1915" s="133" t="s">
        <v>226</v>
      </c>
      <c r="H1915" s="133">
        <v>46285</v>
      </c>
    </row>
    <row r="1916" spans="1:8">
      <c r="A1916" s="2" t="s">
        <v>147</v>
      </c>
      <c r="B1916" s="2">
        <v>3845</v>
      </c>
      <c r="C1916" s="50" t="s">
        <v>148</v>
      </c>
      <c r="D1916" s="53" t="s">
        <v>149</v>
      </c>
      <c r="E1916" s="53" t="s">
        <v>150</v>
      </c>
      <c r="F1916" s="134">
        <v>110000490665</v>
      </c>
      <c r="G1916" s="133" t="s">
        <v>226</v>
      </c>
      <c r="H1916" s="133">
        <v>46286</v>
      </c>
    </row>
    <row r="1917" spans="1:8">
      <c r="A1917" s="2" t="s">
        <v>147</v>
      </c>
      <c r="B1917" s="2">
        <v>3845</v>
      </c>
      <c r="C1917" s="50" t="s">
        <v>148</v>
      </c>
      <c r="D1917" s="53" t="s">
        <v>149</v>
      </c>
      <c r="E1917" s="53" t="s">
        <v>150</v>
      </c>
      <c r="F1917" s="134">
        <v>110000490665</v>
      </c>
      <c r="G1917" s="133" t="s">
        <v>226</v>
      </c>
      <c r="H1917" s="133">
        <v>46287</v>
      </c>
    </row>
    <row r="1918" spans="1:8">
      <c r="A1918" s="2" t="s">
        <v>147</v>
      </c>
      <c r="B1918" s="2">
        <v>3845</v>
      </c>
      <c r="C1918" s="50" t="s">
        <v>148</v>
      </c>
      <c r="D1918" s="53" t="s">
        <v>149</v>
      </c>
      <c r="E1918" s="53" t="s">
        <v>150</v>
      </c>
      <c r="F1918" s="134">
        <v>110000490665</v>
      </c>
      <c r="G1918" s="133" t="s">
        <v>226</v>
      </c>
      <c r="H1918" s="133">
        <v>46288</v>
      </c>
    </row>
    <row r="1919" spans="1:8">
      <c r="A1919" s="2" t="s">
        <v>147</v>
      </c>
      <c r="B1919" s="2">
        <v>3845</v>
      </c>
      <c r="C1919" s="50" t="s">
        <v>148</v>
      </c>
      <c r="D1919" s="53" t="s">
        <v>149</v>
      </c>
      <c r="E1919" s="53" t="s">
        <v>150</v>
      </c>
      <c r="F1919" s="134">
        <v>110000490665</v>
      </c>
      <c r="G1919" s="133" t="s">
        <v>226</v>
      </c>
      <c r="H1919" s="133">
        <v>46289</v>
      </c>
    </row>
    <row r="1920" spans="1:8">
      <c r="A1920" s="2" t="s">
        <v>147</v>
      </c>
      <c r="B1920" s="2">
        <v>3845</v>
      </c>
      <c r="C1920" s="50" t="s">
        <v>148</v>
      </c>
      <c r="D1920" s="53" t="s">
        <v>149</v>
      </c>
      <c r="E1920" s="53" t="s">
        <v>150</v>
      </c>
      <c r="F1920" s="134">
        <v>110000490665</v>
      </c>
      <c r="G1920" s="133" t="s">
        <v>226</v>
      </c>
      <c r="H1920" s="133">
        <v>46290</v>
      </c>
    </row>
    <row r="1921" spans="1:12">
      <c r="A1921" s="2" t="s">
        <v>147</v>
      </c>
      <c r="B1921" s="2">
        <v>3845</v>
      </c>
      <c r="C1921" s="50" t="s">
        <v>148</v>
      </c>
      <c r="D1921" s="53" t="s">
        <v>149</v>
      </c>
      <c r="E1921" s="53" t="s">
        <v>150</v>
      </c>
      <c r="F1921" s="134">
        <v>110000490665</v>
      </c>
      <c r="G1921" s="133" t="s">
        <v>226</v>
      </c>
      <c r="H1921" s="133">
        <v>46291</v>
      </c>
    </row>
    <row r="1922" spans="1:12">
      <c r="A1922" s="2" t="s">
        <v>178</v>
      </c>
      <c r="B1922" s="2">
        <v>6085</v>
      </c>
      <c r="C1922" s="50">
        <v>17</v>
      </c>
      <c r="D1922" s="53" t="s">
        <v>109</v>
      </c>
      <c r="E1922" s="53" t="s">
        <v>110</v>
      </c>
      <c r="F1922" s="134">
        <v>110000493706</v>
      </c>
      <c r="G1922" s="133" t="s">
        <v>227</v>
      </c>
      <c r="H1922" s="133">
        <v>46014</v>
      </c>
      <c r="I1922" s="49">
        <v>0</v>
      </c>
    </row>
    <row r="1923" spans="1:12">
      <c r="A1923" s="2" t="s">
        <v>178</v>
      </c>
      <c r="B1923" s="2">
        <v>6085</v>
      </c>
      <c r="C1923" s="50">
        <v>17</v>
      </c>
      <c r="D1923" s="53" t="s">
        <v>109</v>
      </c>
      <c r="E1923" s="53" t="s">
        <v>110</v>
      </c>
      <c r="F1923" s="134">
        <v>110000493706</v>
      </c>
      <c r="G1923" s="133" t="s">
        <v>227</v>
      </c>
      <c r="H1923" s="133">
        <v>46015</v>
      </c>
      <c r="I1923" s="49">
        <v>0</v>
      </c>
    </row>
    <row r="1924" spans="1:12">
      <c r="A1924" s="2" t="s">
        <v>178</v>
      </c>
      <c r="B1924" s="2">
        <v>6085</v>
      </c>
      <c r="C1924" s="50">
        <v>17</v>
      </c>
      <c r="D1924" s="53" t="s">
        <v>109</v>
      </c>
      <c r="E1924" s="53" t="s">
        <v>110</v>
      </c>
      <c r="F1924" s="134">
        <v>110000493706</v>
      </c>
      <c r="G1924" s="133" t="s">
        <v>227</v>
      </c>
      <c r="H1924" s="133">
        <v>46016</v>
      </c>
      <c r="I1924" s="49">
        <v>0</v>
      </c>
    </row>
    <row r="1925" spans="1:12">
      <c r="A1925" s="2" t="s">
        <v>178</v>
      </c>
      <c r="B1925" s="2">
        <v>6085</v>
      </c>
      <c r="C1925" s="50">
        <v>17</v>
      </c>
      <c r="D1925" s="53" t="s">
        <v>109</v>
      </c>
      <c r="E1925" s="53" t="s">
        <v>110</v>
      </c>
      <c r="F1925" s="134">
        <v>110000493706</v>
      </c>
      <c r="G1925" s="133" t="s">
        <v>227</v>
      </c>
      <c r="H1925" s="133">
        <v>46017</v>
      </c>
      <c r="I1925" s="49">
        <v>14.27</v>
      </c>
      <c r="J1925" s="49">
        <v>7.4999999999999997E-2</v>
      </c>
      <c r="K1925" s="49">
        <v>232.9</v>
      </c>
      <c r="L1925" s="49">
        <v>5.8999999999999997E-2</v>
      </c>
    </row>
    <row r="1926" spans="1:12">
      <c r="A1926" s="2" t="s">
        <v>178</v>
      </c>
      <c r="B1926" s="2">
        <v>6085</v>
      </c>
      <c r="C1926" s="50">
        <v>17</v>
      </c>
      <c r="D1926" s="53" t="s">
        <v>109</v>
      </c>
      <c r="E1926" s="53" t="s">
        <v>110</v>
      </c>
      <c r="F1926" s="134">
        <v>110000493706</v>
      </c>
      <c r="G1926" s="133" t="s">
        <v>227</v>
      </c>
      <c r="H1926" s="133">
        <v>46018</v>
      </c>
      <c r="I1926" s="49">
        <v>24</v>
      </c>
      <c r="J1926" s="49">
        <v>0.996</v>
      </c>
      <c r="K1926" s="49">
        <v>4361.5</v>
      </c>
      <c r="L1926" s="49">
        <v>3.7410000000000001</v>
      </c>
    </row>
    <row r="1927" spans="1:12">
      <c r="A1927" s="2" t="s">
        <v>178</v>
      </c>
      <c r="B1927" s="2">
        <v>6085</v>
      </c>
      <c r="C1927" s="50">
        <v>17</v>
      </c>
      <c r="D1927" s="53" t="s">
        <v>109</v>
      </c>
      <c r="E1927" s="53" t="s">
        <v>110</v>
      </c>
      <c r="F1927" s="134">
        <v>110000493706</v>
      </c>
      <c r="G1927" s="133" t="s">
        <v>227</v>
      </c>
      <c r="H1927" s="133">
        <v>46019</v>
      </c>
      <c r="I1927" s="49">
        <v>24</v>
      </c>
      <c r="J1927" s="49">
        <v>0.32300000000000001</v>
      </c>
      <c r="K1927" s="49">
        <v>4558</v>
      </c>
      <c r="L1927" s="49">
        <v>3.6120000000000001</v>
      </c>
    </row>
    <row r="1928" spans="1:12">
      <c r="A1928" s="2" t="s">
        <v>178</v>
      </c>
      <c r="B1928" s="2">
        <v>6085</v>
      </c>
      <c r="C1928" s="50">
        <v>17</v>
      </c>
      <c r="D1928" s="53" t="s">
        <v>109</v>
      </c>
      <c r="E1928" s="53" t="s">
        <v>110</v>
      </c>
      <c r="F1928" s="134">
        <v>110000493706</v>
      </c>
      <c r="G1928" s="133" t="s">
        <v>227</v>
      </c>
      <c r="H1928" s="133">
        <v>46020</v>
      </c>
      <c r="I1928" s="49">
        <v>24</v>
      </c>
      <c r="J1928" s="49">
        <v>0.32</v>
      </c>
      <c r="K1928" s="49">
        <v>4666.7</v>
      </c>
      <c r="L1928" s="49">
        <v>3.6709999999999998</v>
      </c>
    </row>
    <row r="1929" spans="1:12">
      <c r="A1929" s="2" t="s">
        <v>178</v>
      </c>
      <c r="B1929" s="2">
        <v>6085</v>
      </c>
      <c r="C1929" s="50">
        <v>17</v>
      </c>
      <c r="D1929" s="53" t="s">
        <v>109</v>
      </c>
      <c r="E1929" s="53" t="s">
        <v>110</v>
      </c>
      <c r="F1929" s="134">
        <v>110000493706</v>
      </c>
      <c r="G1929" s="133" t="s">
        <v>227</v>
      </c>
      <c r="H1929" s="133">
        <v>46021</v>
      </c>
      <c r="I1929" s="49">
        <v>24</v>
      </c>
      <c r="J1929" s="49">
        <v>1.2250000000000001</v>
      </c>
      <c r="K1929" s="49">
        <v>7741.3</v>
      </c>
      <c r="L1929" s="49">
        <v>6.702</v>
      </c>
    </row>
    <row r="1930" spans="1:12">
      <c r="A1930" s="2" t="s">
        <v>178</v>
      </c>
      <c r="B1930" s="2">
        <v>6085</v>
      </c>
      <c r="C1930" s="50">
        <v>17</v>
      </c>
      <c r="D1930" s="53" t="s">
        <v>109</v>
      </c>
      <c r="E1930" s="53" t="s">
        <v>110</v>
      </c>
      <c r="F1930" s="134">
        <v>110000493706</v>
      </c>
      <c r="G1930" s="133" t="s">
        <v>227</v>
      </c>
      <c r="H1930" s="133">
        <v>46022</v>
      </c>
      <c r="I1930" s="49">
        <v>24</v>
      </c>
      <c r="J1930" s="49">
        <v>0.76200000000000001</v>
      </c>
      <c r="K1930" s="49">
        <v>7106.7</v>
      </c>
      <c r="L1930" s="49">
        <v>6.1029999999999998</v>
      </c>
    </row>
    <row r="1931" spans="1:12">
      <c r="A1931" s="2" t="s">
        <v>178</v>
      </c>
      <c r="B1931" s="2">
        <v>6085</v>
      </c>
      <c r="C1931" s="50">
        <v>17</v>
      </c>
      <c r="D1931" s="53" t="s">
        <v>109</v>
      </c>
      <c r="E1931" s="53" t="s">
        <v>110</v>
      </c>
      <c r="F1931" s="134">
        <v>110000493706</v>
      </c>
      <c r="G1931" s="133" t="s">
        <v>227</v>
      </c>
      <c r="H1931" s="133">
        <v>46023</v>
      </c>
      <c r="I1931" s="49">
        <v>24</v>
      </c>
      <c r="J1931" s="49">
        <v>1.0660000000000001</v>
      </c>
      <c r="K1931" s="49">
        <v>7026.5</v>
      </c>
      <c r="L1931" s="49">
        <v>5.2670000000000003</v>
      </c>
    </row>
    <row r="1932" spans="1:12">
      <c r="A1932" s="2" t="s">
        <v>178</v>
      </c>
      <c r="B1932" s="2">
        <v>6085</v>
      </c>
      <c r="C1932" s="50">
        <v>17</v>
      </c>
      <c r="D1932" s="53" t="s">
        <v>109</v>
      </c>
      <c r="E1932" s="53" t="s">
        <v>110</v>
      </c>
      <c r="F1932" s="134">
        <v>110000493706</v>
      </c>
      <c r="G1932" s="133" t="s">
        <v>227</v>
      </c>
      <c r="H1932" s="133">
        <v>46024</v>
      </c>
      <c r="I1932" s="49">
        <v>24</v>
      </c>
      <c r="J1932" s="49">
        <v>2.2040000000000002</v>
      </c>
      <c r="K1932" s="49">
        <v>7912.6</v>
      </c>
      <c r="L1932" s="49">
        <v>6.3360000000000003</v>
      </c>
    </row>
    <row r="1933" spans="1:12">
      <c r="A1933" s="2" t="s">
        <v>178</v>
      </c>
      <c r="B1933" s="2">
        <v>6085</v>
      </c>
      <c r="C1933" s="50">
        <v>17</v>
      </c>
      <c r="D1933" s="53" t="s">
        <v>109</v>
      </c>
      <c r="E1933" s="53" t="s">
        <v>110</v>
      </c>
      <c r="F1933" s="134">
        <v>110000493706</v>
      </c>
      <c r="G1933" s="133" t="s">
        <v>227</v>
      </c>
      <c r="H1933" s="133">
        <v>46025</v>
      </c>
      <c r="I1933" s="49">
        <v>24</v>
      </c>
      <c r="J1933" s="49">
        <v>3.0190000000000001</v>
      </c>
      <c r="K1933" s="49">
        <v>8484.6</v>
      </c>
      <c r="L1933" s="49">
        <v>6.9039999999999999</v>
      </c>
    </row>
    <row r="1934" spans="1:12">
      <c r="A1934" s="2" t="s">
        <v>178</v>
      </c>
      <c r="B1934" s="2">
        <v>6085</v>
      </c>
      <c r="C1934" s="50">
        <v>17</v>
      </c>
      <c r="D1934" s="53" t="s">
        <v>109</v>
      </c>
      <c r="E1934" s="53" t="s">
        <v>110</v>
      </c>
      <c r="F1934" s="134">
        <v>110000493706</v>
      </c>
      <c r="G1934" s="133" t="s">
        <v>227</v>
      </c>
      <c r="H1934" s="133">
        <v>46026</v>
      </c>
      <c r="I1934" s="49">
        <v>24</v>
      </c>
      <c r="J1934" s="49">
        <v>0.8</v>
      </c>
      <c r="K1934" s="49">
        <v>5546.6</v>
      </c>
      <c r="L1934" s="49">
        <v>4.4809999999999999</v>
      </c>
    </row>
    <row r="1935" spans="1:12">
      <c r="A1935" s="2" t="s">
        <v>178</v>
      </c>
      <c r="B1935" s="2">
        <v>6085</v>
      </c>
      <c r="C1935" s="50">
        <v>17</v>
      </c>
      <c r="D1935" s="53" t="s">
        <v>109</v>
      </c>
      <c r="E1935" s="53" t="s">
        <v>110</v>
      </c>
      <c r="F1935" s="134">
        <v>110000493706</v>
      </c>
      <c r="G1935" s="133" t="s">
        <v>227</v>
      </c>
      <c r="H1935" s="133">
        <v>46027</v>
      </c>
      <c r="I1935" s="49">
        <v>24</v>
      </c>
      <c r="J1935" s="49">
        <v>0.81899999999999995</v>
      </c>
      <c r="K1935" s="49">
        <v>5863.7</v>
      </c>
      <c r="L1935" s="49">
        <v>4.4470000000000001</v>
      </c>
    </row>
    <row r="1936" spans="1:12">
      <c r="A1936" s="2" t="s">
        <v>178</v>
      </c>
      <c r="B1936" s="2">
        <v>6085</v>
      </c>
      <c r="C1936" s="50">
        <v>17</v>
      </c>
      <c r="D1936" s="53" t="s">
        <v>109</v>
      </c>
      <c r="E1936" s="53" t="s">
        <v>110</v>
      </c>
      <c r="F1936" s="134">
        <v>110000493706</v>
      </c>
      <c r="G1936" s="133" t="s">
        <v>227</v>
      </c>
      <c r="H1936" s="133">
        <v>46028</v>
      </c>
      <c r="I1936" s="49">
        <v>24</v>
      </c>
      <c r="J1936" s="49">
        <v>0.52900000000000003</v>
      </c>
      <c r="K1936" s="49">
        <v>4739.8999999999996</v>
      </c>
      <c r="L1936" s="49">
        <v>3.89</v>
      </c>
    </row>
    <row r="1937" spans="1:12">
      <c r="A1937" s="2" t="s">
        <v>178</v>
      </c>
      <c r="B1937" s="2">
        <v>6085</v>
      </c>
      <c r="C1937" s="50">
        <v>17</v>
      </c>
      <c r="D1937" s="53" t="s">
        <v>109</v>
      </c>
      <c r="E1937" s="53" t="s">
        <v>110</v>
      </c>
      <c r="F1937" s="134">
        <v>110000493706</v>
      </c>
      <c r="G1937" s="133" t="s">
        <v>227</v>
      </c>
      <c r="H1937" s="133">
        <v>46029</v>
      </c>
      <c r="I1937" s="49">
        <v>24</v>
      </c>
      <c r="J1937" s="49">
        <v>0.495</v>
      </c>
      <c r="K1937" s="49">
        <v>4998.8999999999996</v>
      </c>
      <c r="L1937" s="49">
        <v>3.806</v>
      </c>
    </row>
    <row r="1938" spans="1:12">
      <c r="A1938" s="2" t="s">
        <v>178</v>
      </c>
      <c r="B1938" s="2">
        <v>6085</v>
      </c>
      <c r="C1938" s="50">
        <v>17</v>
      </c>
      <c r="D1938" s="53" t="s">
        <v>109</v>
      </c>
      <c r="E1938" s="53" t="s">
        <v>110</v>
      </c>
      <c r="F1938" s="134">
        <v>110000493706</v>
      </c>
      <c r="G1938" s="133" t="s">
        <v>227</v>
      </c>
      <c r="H1938" s="133">
        <v>46030</v>
      </c>
      <c r="I1938" s="49">
        <v>24</v>
      </c>
      <c r="J1938" s="49">
        <v>0.59</v>
      </c>
      <c r="K1938" s="49">
        <v>5203.6000000000004</v>
      </c>
      <c r="L1938" s="49">
        <v>3.8580000000000001</v>
      </c>
    </row>
    <row r="1939" spans="1:12">
      <c r="A1939" s="2" t="s">
        <v>178</v>
      </c>
      <c r="B1939" s="2">
        <v>6085</v>
      </c>
      <c r="C1939" s="50">
        <v>17</v>
      </c>
      <c r="D1939" s="53" t="s">
        <v>109</v>
      </c>
      <c r="E1939" s="53" t="s">
        <v>110</v>
      </c>
      <c r="F1939" s="134">
        <v>110000493706</v>
      </c>
      <c r="G1939" s="133" t="s">
        <v>227</v>
      </c>
      <c r="H1939" s="133">
        <v>46031</v>
      </c>
      <c r="I1939" s="49">
        <v>24</v>
      </c>
      <c r="J1939" s="49">
        <v>0.41699999999999998</v>
      </c>
      <c r="K1939" s="49">
        <v>5019.7</v>
      </c>
      <c r="L1939" s="49">
        <v>3.851</v>
      </c>
    </row>
    <row r="1940" spans="1:12">
      <c r="A1940" s="2" t="s">
        <v>178</v>
      </c>
      <c r="B1940" s="2">
        <v>6085</v>
      </c>
      <c r="C1940" s="50">
        <v>17</v>
      </c>
      <c r="D1940" s="53" t="s">
        <v>109</v>
      </c>
      <c r="E1940" s="53" t="s">
        <v>110</v>
      </c>
      <c r="F1940" s="134">
        <v>110000493706</v>
      </c>
      <c r="G1940" s="133" t="s">
        <v>227</v>
      </c>
      <c r="H1940" s="133">
        <v>46032</v>
      </c>
      <c r="I1940" s="49">
        <v>24</v>
      </c>
      <c r="J1940" s="49">
        <v>0.41599999999999998</v>
      </c>
      <c r="K1940" s="49">
        <v>4718.5</v>
      </c>
      <c r="L1940" s="49">
        <v>3.7610000000000001</v>
      </c>
    </row>
    <row r="1941" spans="1:12">
      <c r="A1941" s="2" t="s">
        <v>178</v>
      </c>
      <c r="B1941" s="2">
        <v>6085</v>
      </c>
      <c r="C1941" s="50">
        <v>17</v>
      </c>
      <c r="D1941" s="53" t="s">
        <v>109</v>
      </c>
      <c r="E1941" s="53" t="s">
        <v>110</v>
      </c>
      <c r="F1941" s="134">
        <v>110000493706</v>
      </c>
      <c r="G1941" s="133" t="s">
        <v>227</v>
      </c>
      <c r="H1941" s="133">
        <v>46033</v>
      </c>
      <c r="I1941" s="49">
        <v>24</v>
      </c>
      <c r="J1941" s="49">
        <v>0.45600000000000002</v>
      </c>
      <c r="K1941" s="49">
        <v>4855.7</v>
      </c>
      <c r="L1941" s="49">
        <v>3.9729999999999999</v>
      </c>
    </row>
    <row r="1942" spans="1:12">
      <c r="A1942" s="2" t="s">
        <v>178</v>
      </c>
      <c r="B1942" s="2">
        <v>6085</v>
      </c>
      <c r="C1942" s="50">
        <v>17</v>
      </c>
      <c r="D1942" s="53" t="s">
        <v>109</v>
      </c>
      <c r="E1942" s="53" t="s">
        <v>110</v>
      </c>
      <c r="F1942" s="134">
        <v>110000493706</v>
      </c>
      <c r="G1942" s="133" t="s">
        <v>227</v>
      </c>
      <c r="H1942" s="133">
        <v>46034</v>
      </c>
      <c r="I1942" s="49">
        <v>24</v>
      </c>
      <c r="J1942" s="49">
        <v>0.58299999999999996</v>
      </c>
      <c r="K1942" s="49">
        <v>5157.8999999999996</v>
      </c>
      <c r="L1942" s="49">
        <v>4.0129999999999999</v>
      </c>
    </row>
    <row r="1943" spans="1:12">
      <c r="A1943" s="2" t="s">
        <v>178</v>
      </c>
      <c r="B1943" s="2">
        <v>6085</v>
      </c>
      <c r="C1943" s="50">
        <v>17</v>
      </c>
      <c r="D1943" s="53" t="s">
        <v>109</v>
      </c>
      <c r="E1943" s="53" t="s">
        <v>110</v>
      </c>
      <c r="F1943" s="134">
        <v>110000493706</v>
      </c>
      <c r="G1943" s="133" t="s">
        <v>227</v>
      </c>
      <c r="H1943" s="133">
        <v>46035</v>
      </c>
      <c r="I1943" s="49">
        <v>24</v>
      </c>
      <c r="J1943" s="49">
        <v>0.39300000000000002</v>
      </c>
      <c r="K1943" s="49">
        <v>4589</v>
      </c>
      <c r="L1943" s="49">
        <v>3.621</v>
      </c>
    </row>
    <row r="1944" spans="1:12">
      <c r="A1944" s="2" t="s">
        <v>178</v>
      </c>
      <c r="B1944" s="2">
        <v>6085</v>
      </c>
      <c r="C1944" s="50">
        <v>17</v>
      </c>
      <c r="D1944" s="53" t="s">
        <v>109</v>
      </c>
      <c r="E1944" s="53" t="s">
        <v>110</v>
      </c>
      <c r="F1944" s="134">
        <v>110000493706</v>
      </c>
      <c r="G1944" s="133" t="s">
        <v>227</v>
      </c>
      <c r="H1944" s="133">
        <v>46036</v>
      </c>
      <c r="I1944" s="49">
        <v>24</v>
      </c>
      <c r="J1944" s="49">
        <v>0.39300000000000002</v>
      </c>
      <c r="K1944" s="49">
        <v>4773.2</v>
      </c>
      <c r="L1944" s="49">
        <v>3.9950000000000001</v>
      </c>
    </row>
    <row r="1945" spans="1:12">
      <c r="A1945" s="2" t="s">
        <v>178</v>
      </c>
      <c r="B1945" s="2">
        <v>6085</v>
      </c>
      <c r="C1945" s="50">
        <v>17</v>
      </c>
      <c r="D1945" s="53" t="s">
        <v>109</v>
      </c>
      <c r="E1945" s="53" t="s">
        <v>110</v>
      </c>
      <c r="F1945" s="134">
        <v>110000493706</v>
      </c>
      <c r="G1945" s="133" t="s">
        <v>227</v>
      </c>
      <c r="H1945" s="133">
        <v>46037</v>
      </c>
      <c r="I1945" s="49">
        <v>24</v>
      </c>
      <c r="J1945" s="49">
        <v>0.96899999999999997</v>
      </c>
      <c r="K1945" s="49">
        <v>6257.8</v>
      </c>
      <c r="L1945" s="49">
        <v>4.7590000000000003</v>
      </c>
    </row>
    <row r="1946" spans="1:12">
      <c r="A1946" s="2" t="s">
        <v>178</v>
      </c>
      <c r="B1946" s="2">
        <v>6085</v>
      </c>
      <c r="C1946" s="50">
        <v>17</v>
      </c>
      <c r="D1946" s="53" t="s">
        <v>109</v>
      </c>
      <c r="E1946" s="53" t="s">
        <v>110</v>
      </c>
      <c r="F1946" s="134">
        <v>110000493706</v>
      </c>
      <c r="G1946" s="133" t="s">
        <v>227</v>
      </c>
      <c r="H1946" s="133">
        <v>46038</v>
      </c>
      <c r="I1946" s="49">
        <v>24</v>
      </c>
      <c r="J1946" s="49">
        <v>0.44400000000000001</v>
      </c>
      <c r="K1946" s="49">
        <v>4962.6000000000004</v>
      </c>
      <c r="L1946" s="49">
        <v>3.5150000000000001</v>
      </c>
    </row>
    <row r="1947" spans="1:12">
      <c r="A1947" s="2" t="s">
        <v>178</v>
      </c>
      <c r="B1947" s="2">
        <v>6085</v>
      </c>
      <c r="C1947" s="50">
        <v>17</v>
      </c>
      <c r="D1947" s="53" t="s">
        <v>109</v>
      </c>
      <c r="E1947" s="53" t="s">
        <v>110</v>
      </c>
      <c r="F1947" s="134">
        <v>110000493706</v>
      </c>
      <c r="G1947" s="133" t="s">
        <v>227</v>
      </c>
      <c r="H1947" s="133">
        <v>46039</v>
      </c>
      <c r="I1947" s="49">
        <v>24</v>
      </c>
      <c r="J1947" s="49">
        <v>0.33</v>
      </c>
      <c r="K1947" s="49">
        <v>4583.1000000000004</v>
      </c>
      <c r="L1947" s="49">
        <v>3.0270000000000001</v>
      </c>
    </row>
    <row r="1948" spans="1:12">
      <c r="A1948" s="2" t="s">
        <v>178</v>
      </c>
      <c r="B1948" s="2">
        <v>6085</v>
      </c>
      <c r="C1948" s="50">
        <v>17</v>
      </c>
      <c r="D1948" s="53" t="s">
        <v>109</v>
      </c>
      <c r="E1948" s="53" t="s">
        <v>110</v>
      </c>
      <c r="F1948" s="134">
        <v>110000493706</v>
      </c>
      <c r="G1948" s="133" t="s">
        <v>227</v>
      </c>
      <c r="H1948" s="133">
        <v>46040</v>
      </c>
      <c r="I1948" s="49">
        <v>24</v>
      </c>
      <c r="J1948" s="49">
        <v>0.66700000000000004</v>
      </c>
      <c r="K1948" s="49">
        <v>5206.3</v>
      </c>
      <c r="L1948" s="49">
        <v>3.5619999999999998</v>
      </c>
    </row>
    <row r="1949" spans="1:12">
      <c r="A1949" s="2" t="s">
        <v>178</v>
      </c>
      <c r="B1949" s="2">
        <v>6085</v>
      </c>
      <c r="C1949" s="50">
        <v>17</v>
      </c>
      <c r="D1949" s="53" t="s">
        <v>109</v>
      </c>
      <c r="E1949" s="53" t="s">
        <v>110</v>
      </c>
      <c r="F1949" s="134">
        <v>110000493706</v>
      </c>
      <c r="G1949" s="133" t="s">
        <v>227</v>
      </c>
      <c r="H1949" s="133">
        <v>46041</v>
      </c>
      <c r="I1949" s="49">
        <v>24</v>
      </c>
      <c r="J1949" s="49">
        <v>1.161</v>
      </c>
      <c r="K1949" s="49">
        <v>5685.8</v>
      </c>
      <c r="L1949" s="49">
        <v>4.2969999999999997</v>
      </c>
    </row>
    <row r="1950" spans="1:12">
      <c r="A1950" s="2" t="s">
        <v>178</v>
      </c>
      <c r="B1950" s="2">
        <v>6085</v>
      </c>
      <c r="C1950" s="50">
        <v>17</v>
      </c>
      <c r="D1950" s="53" t="s">
        <v>109</v>
      </c>
      <c r="E1950" s="53" t="s">
        <v>110</v>
      </c>
      <c r="F1950" s="134">
        <v>110000493706</v>
      </c>
      <c r="G1950" s="133" t="s">
        <v>227</v>
      </c>
      <c r="H1950" s="133">
        <v>46042</v>
      </c>
      <c r="I1950" s="49">
        <v>24</v>
      </c>
      <c r="J1950" s="49">
        <v>2.4220000000000002</v>
      </c>
      <c r="K1950" s="49">
        <v>6706.9</v>
      </c>
      <c r="L1950" s="49">
        <v>6.5460000000000003</v>
      </c>
    </row>
    <row r="1951" spans="1:12">
      <c r="A1951" s="2" t="s">
        <v>178</v>
      </c>
      <c r="B1951" s="2">
        <v>6085</v>
      </c>
      <c r="C1951" s="50">
        <v>17</v>
      </c>
      <c r="D1951" s="53" t="s">
        <v>109</v>
      </c>
      <c r="E1951" s="53" t="s">
        <v>110</v>
      </c>
      <c r="F1951" s="134">
        <v>110000493706</v>
      </c>
      <c r="G1951" s="133" t="s">
        <v>227</v>
      </c>
      <c r="H1951" s="133">
        <v>46043</v>
      </c>
      <c r="I1951" s="49">
        <v>24</v>
      </c>
      <c r="J1951" s="49">
        <v>2.383</v>
      </c>
      <c r="K1951" s="49">
        <v>8487</v>
      </c>
      <c r="L1951" s="49">
        <v>7.0570000000000004</v>
      </c>
    </row>
    <row r="1952" spans="1:12">
      <c r="A1952" s="2" t="s">
        <v>178</v>
      </c>
      <c r="B1952" s="2">
        <v>6085</v>
      </c>
      <c r="C1952" s="50">
        <v>17</v>
      </c>
      <c r="D1952" s="53" t="s">
        <v>109</v>
      </c>
      <c r="E1952" s="53" t="s">
        <v>110</v>
      </c>
      <c r="F1952" s="134">
        <v>110000493706</v>
      </c>
      <c r="G1952" s="133" t="s">
        <v>227</v>
      </c>
      <c r="H1952" s="133">
        <v>46044</v>
      </c>
      <c r="I1952" s="49">
        <v>24</v>
      </c>
      <c r="J1952" s="49">
        <v>1.552</v>
      </c>
      <c r="K1952" s="49">
        <v>7591.6</v>
      </c>
      <c r="L1952" s="49">
        <v>5.7370000000000001</v>
      </c>
    </row>
    <row r="1953" spans="1:12">
      <c r="A1953" s="2" t="s">
        <v>178</v>
      </c>
      <c r="B1953" s="2">
        <v>6085</v>
      </c>
      <c r="C1953" s="50">
        <v>17</v>
      </c>
      <c r="D1953" s="53" t="s">
        <v>109</v>
      </c>
      <c r="E1953" s="53" t="s">
        <v>110</v>
      </c>
      <c r="F1953" s="134">
        <v>110000493706</v>
      </c>
      <c r="G1953" s="133" t="s">
        <v>227</v>
      </c>
      <c r="H1953" s="133">
        <v>46045</v>
      </c>
      <c r="I1953" s="49">
        <v>24</v>
      </c>
      <c r="J1953" s="49">
        <v>1.496</v>
      </c>
      <c r="K1953" s="49">
        <v>8244.7000000000007</v>
      </c>
      <c r="L1953" s="49">
        <v>6.4580000000000002</v>
      </c>
    </row>
    <row r="1954" spans="1:12">
      <c r="A1954" s="2" t="s">
        <v>178</v>
      </c>
      <c r="B1954" s="2">
        <v>6085</v>
      </c>
      <c r="C1954" s="50">
        <v>17</v>
      </c>
      <c r="D1954" s="53" t="s">
        <v>109</v>
      </c>
      <c r="E1954" s="53" t="s">
        <v>110</v>
      </c>
      <c r="F1954" s="134">
        <v>110000493706</v>
      </c>
      <c r="G1954" s="133" t="s">
        <v>227</v>
      </c>
      <c r="H1954" s="133">
        <v>46046</v>
      </c>
      <c r="I1954" s="49">
        <v>24</v>
      </c>
      <c r="J1954" s="49">
        <v>2.1709999999999998</v>
      </c>
      <c r="K1954" s="49">
        <v>8793.7999999999993</v>
      </c>
      <c r="L1954" s="49">
        <v>7.4539999999999997</v>
      </c>
    </row>
    <row r="1955" spans="1:12">
      <c r="A1955" s="2" t="s">
        <v>178</v>
      </c>
      <c r="B1955" s="2">
        <v>6085</v>
      </c>
      <c r="C1955" s="50">
        <v>17</v>
      </c>
      <c r="D1955" s="53" t="s">
        <v>109</v>
      </c>
      <c r="E1955" s="53" t="s">
        <v>110</v>
      </c>
      <c r="F1955" s="134">
        <v>110000493706</v>
      </c>
      <c r="G1955" s="133" t="s">
        <v>227</v>
      </c>
      <c r="H1955" s="133">
        <v>46047</v>
      </c>
      <c r="I1955" s="49">
        <v>24</v>
      </c>
      <c r="J1955" s="49">
        <v>1.444</v>
      </c>
      <c r="K1955" s="49">
        <v>8871.2999999999993</v>
      </c>
      <c r="L1955" s="49">
        <v>7.95</v>
      </c>
    </row>
    <row r="1956" spans="1:12">
      <c r="A1956" s="2" t="s">
        <v>178</v>
      </c>
      <c r="B1956" s="2">
        <v>6085</v>
      </c>
      <c r="C1956" s="50">
        <v>17</v>
      </c>
      <c r="D1956" s="53" t="s">
        <v>109</v>
      </c>
      <c r="E1956" s="53" t="s">
        <v>110</v>
      </c>
      <c r="F1956" s="134">
        <v>110000493706</v>
      </c>
      <c r="G1956" s="133" t="s">
        <v>227</v>
      </c>
      <c r="H1956" s="133">
        <v>46048</v>
      </c>
      <c r="I1956" s="49">
        <v>24</v>
      </c>
      <c r="J1956" s="49">
        <v>2.0009999999999999</v>
      </c>
      <c r="K1956" s="49">
        <v>8775.5</v>
      </c>
      <c r="L1956" s="49">
        <v>7.6929999999999996</v>
      </c>
    </row>
    <row r="1957" spans="1:12">
      <c r="A1957" s="2" t="s">
        <v>178</v>
      </c>
      <c r="B1957" s="2">
        <v>6085</v>
      </c>
      <c r="C1957" s="50">
        <v>17</v>
      </c>
      <c r="D1957" s="53" t="s">
        <v>109</v>
      </c>
      <c r="E1957" s="53" t="s">
        <v>110</v>
      </c>
      <c r="F1957" s="134">
        <v>110000493706</v>
      </c>
      <c r="G1957" s="133" t="s">
        <v>227</v>
      </c>
      <c r="H1957" s="133">
        <v>46049</v>
      </c>
      <c r="I1957" s="49">
        <v>24</v>
      </c>
      <c r="J1957" s="49">
        <v>3.5089999999999999</v>
      </c>
      <c r="K1957" s="49">
        <v>8906.6</v>
      </c>
      <c r="L1957" s="49">
        <v>7.5259999999999998</v>
      </c>
    </row>
    <row r="1958" spans="1:12">
      <c r="A1958" s="2" t="s">
        <v>178</v>
      </c>
      <c r="B1958" s="2">
        <v>6085</v>
      </c>
      <c r="C1958" s="50">
        <v>17</v>
      </c>
      <c r="D1958" s="53" t="s">
        <v>109</v>
      </c>
      <c r="E1958" s="53" t="s">
        <v>110</v>
      </c>
      <c r="F1958" s="134">
        <v>110000493706</v>
      </c>
      <c r="G1958" s="133" t="s">
        <v>227</v>
      </c>
      <c r="H1958" s="133">
        <v>46050</v>
      </c>
      <c r="I1958" s="49">
        <v>24</v>
      </c>
      <c r="J1958" s="49">
        <v>4.7089999999999996</v>
      </c>
      <c r="K1958" s="49">
        <v>8687.1</v>
      </c>
      <c r="L1958" s="49">
        <v>7.2270000000000003</v>
      </c>
    </row>
    <row r="1959" spans="1:12">
      <c r="A1959" s="2" t="s">
        <v>178</v>
      </c>
      <c r="B1959" s="2">
        <v>6085</v>
      </c>
      <c r="C1959" s="50">
        <v>17</v>
      </c>
      <c r="D1959" s="53" t="s">
        <v>109</v>
      </c>
      <c r="E1959" s="53" t="s">
        <v>110</v>
      </c>
      <c r="F1959" s="134">
        <v>110000493706</v>
      </c>
      <c r="G1959" s="133" t="s">
        <v>227</v>
      </c>
      <c r="H1959" s="133">
        <v>46051</v>
      </c>
      <c r="I1959" s="49">
        <v>24</v>
      </c>
      <c r="J1959" s="49">
        <v>5.0510000000000002</v>
      </c>
      <c r="K1959" s="49">
        <v>8574.7999999999993</v>
      </c>
      <c r="L1959" s="49">
        <v>7.1630000000000003</v>
      </c>
    </row>
    <row r="1960" spans="1:12">
      <c r="A1960" s="2" t="s">
        <v>178</v>
      </c>
      <c r="B1960" s="2">
        <v>6085</v>
      </c>
      <c r="C1960" s="50">
        <v>17</v>
      </c>
      <c r="D1960" s="53" t="s">
        <v>109</v>
      </c>
      <c r="E1960" s="53" t="s">
        <v>110</v>
      </c>
      <c r="F1960" s="134">
        <v>110000493706</v>
      </c>
      <c r="G1960" s="133" t="s">
        <v>227</v>
      </c>
      <c r="H1960" s="133">
        <v>46052</v>
      </c>
      <c r="I1960" s="49">
        <v>24</v>
      </c>
      <c r="J1960" s="49">
        <v>4.5030000000000001</v>
      </c>
      <c r="K1960" s="49">
        <v>8581.7000000000007</v>
      </c>
      <c r="L1960" s="49">
        <v>7.2169999999999996</v>
      </c>
    </row>
    <row r="1961" spans="1:12">
      <c r="A1961" s="2" t="s">
        <v>178</v>
      </c>
      <c r="B1961" s="2">
        <v>6085</v>
      </c>
      <c r="C1961" s="50">
        <v>17</v>
      </c>
      <c r="D1961" s="53" t="s">
        <v>109</v>
      </c>
      <c r="E1961" s="53" t="s">
        <v>110</v>
      </c>
      <c r="F1961" s="134">
        <v>110000493706</v>
      </c>
      <c r="G1961" s="133" t="s">
        <v>227</v>
      </c>
      <c r="H1961" s="133">
        <v>46053</v>
      </c>
      <c r="I1961" s="49">
        <v>24</v>
      </c>
      <c r="J1961" s="49">
        <v>3.5830000000000002</v>
      </c>
      <c r="K1961" s="49">
        <v>8856.5</v>
      </c>
      <c r="L1961" s="49">
        <v>7.5110000000000001</v>
      </c>
    </row>
    <row r="1962" spans="1:12">
      <c r="A1962" s="2" t="s">
        <v>178</v>
      </c>
      <c r="B1962" s="2">
        <v>6085</v>
      </c>
      <c r="C1962" s="50">
        <v>17</v>
      </c>
      <c r="D1962" s="53" t="s">
        <v>109</v>
      </c>
      <c r="E1962" s="53" t="s">
        <v>110</v>
      </c>
      <c r="F1962" s="134">
        <v>110000493706</v>
      </c>
      <c r="G1962" s="133" t="s">
        <v>227</v>
      </c>
      <c r="H1962" s="133">
        <v>46054</v>
      </c>
      <c r="I1962" s="49">
        <v>24</v>
      </c>
      <c r="J1962" s="49">
        <v>3.5529999999999999</v>
      </c>
      <c r="K1962" s="49">
        <v>8841.2999999999993</v>
      </c>
      <c r="L1962" s="49">
        <v>7.4550000000000001</v>
      </c>
    </row>
    <row r="1963" spans="1:12">
      <c r="A1963" s="2" t="s">
        <v>178</v>
      </c>
      <c r="B1963" s="2">
        <v>6085</v>
      </c>
      <c r="C1963" s="50">
        <v>17</v>
      </c>
      <c r="D1963" s="53" t="s">
        <v>109</v>
      </c>
      <c r="E1963" s="53" t="s">
        <v>110</v>
      </c>
      <c r="F1963" s="134">
        <v>110000493706</v>
      </c>
      <c r="G1963" s="133" t="s">
        <v>227</v>
      </c>
      <c r="H1963" s="133">
        <v>46055</v>
      </c>
      <c r="I1963" s="49">
        <v>24</v>
      </c>
      <c r="J1963" s="49">
        <v>2.7759999999999998</v>
      </c>
      <c r="K1963" s="49">
        <v>8901.7000000000007</v>
      </c>
      <c r="L1963" s="49">
        <v>7.7229999999999999</v>
      </c>
    </row>
    <row r="1964" spans="1:12">
      <c r="A1964" s="2" t="s">
        <v>178</v>
      </c>
      <c r="B1964" s="2">
        <v>6085</v>
      </c>
      <c r="C1964" s="50">
        <v>17</v>
      </c>
      <c r="D1964" s="53" t="s">
        <v>109</v>
      </c>
      <c r="E1964" s="53" t="s">
        <v>110</v>
      </c>
      <c r="F1964" s="134">
        <v>110000493706</v>
      </c>
      <c r="G1964" s="133" t="s">
        <v>227</v>
      </c>
      <c r="H1964" s="133">
        <v>46056</v>
      </c>
      <c r="I1964" s="49">
        <v>24</v>
      </c>
      <c r="J1964" s="49">
        <v>1.633</v>
      </c>
      <c r="K1964" s="49">
        <v>6195.3</v>
      </c>
      <c r="L1964" s="49">
        <v>4.3570000000000002</v>
      </c>
    </row>
    <row r="1965" spans="1:12">
      <c r="A1965" s="2" t="s">
        <v>178</v>
      </c>
      <c r="B1965" s="2">
        <v>6085</v>
      </c>
      <c r="C1965" s="50">
        <v>17</v>
      </c>
      <c r="D1965" s="53" t="s">
        <v>109</v>
      </c>
      <c r="E1965" s="53" t="s">
        <v>110</v>
      </c>
      <c r="F1965" s="134">
        <v>110000493706</v>
      </c>
      <c r="G1965" s="133" t="s">
        <v>227</v>
      </c>
      <c r="H1965" s="133">
        <v>46057</v>
      </c>
      <c r="I1965" s="49">
        <v>24</v>
      </c>
      <c r="J1965" s="49">
        <v>0.40200000000000002</v>
      </c>
      <c r="K1965" s="49">
        <v>4364.1000000000004</v>
      </c>
      <c r="L1965" s="49">
        <v>2.6469999999999998</v>
      </c>
    </row>
    <row r="1966" spans="1:12">
      <c r="A1966" s="2" t="s">
        <v>178</v>
      </c>
      <c r="B1966" s="2">
        <v>6085</v>
      </c>
      <c r="C1966" s="50">
        <v>17</v>
      </c>
      <c r="D1966" s="53" t="s">
        <v>109</v>
      </c>
      <c r="E1966" s="53" t="s">
        <v>110</v>
      </c>
      <c r="F1966" s="134">
        <v>110000493706</v>
      </c>
      <c r="G1966" s="133" t="s">
        <v>227</v>
      </c>
      <c r="H1966" s="133">
        <v>46058</v>
      </c>
      <c r="I1966" s="49">
        <v>24</v>
      </c>
      <c r="J1966" s="49">
        <v>0.35699999999999998</v>
      </c>
      <c r="K1966" s="49">
        <v>4302</v>
      </c>
      <c r="L1966" s="49">
        <v>2.407</v>
      </c>
    </row>
    <row r="1967" spans="1:12">
      <c r="A1967" s="2" t="s">
        <v>178</v>
      </c>
      <c r="B1967" s="2">
        <v>6085</v>
      </c>
      <c r="C1967" s="50">
        <v>17</v>
      </c>
      <c r="D1967" s="53" t="s">
        <v>109</v>
      </c>
      <c r="E1967" s="53" t="s">
        <v>110</v>
      </c>
      <c r="F1967" s="134">
        <v>110000493706</v>
      </c>
      <c r="G1967" s="133" t="s">
        <v>227</v>
      </c>
      <c r="H1967" s="133">
        <v>46059</v>
      </c>
      <c r="I1967" s="49">
        <v>24</v>
      </c>
      <c r="J1967" s="49">
        <v>1.9530000000000001</v>
      </c>
      <c r="K1967" s="49">
        <v>6887.3</v>
      </c>
      <c r="L1967" s="49">
        <v>4.6689999999999996</v>
      </c>
    </row>
    <row r="1968" spans="1:12">
      <c r="A1968" s="2" t="s">
        <v>178</v>
      </c>
      <c r="B1968" s="2">
        <v>6085</v>
      </c>
      <c r="C1968" s="50">
        <v>17</v>
      </c>
      <c r="D1968" s="53" t="s">
        <v>109</v>
      </c>
      <c r="E1968" s="53" t="s">
        <v>110</v>
      </c>
      <c r="F1968" s="134">
        <v>110000493706</v>
      </c>
      <c r="G1968" s="133" t="s">
        <v>227</v>
      </c>
      <c r="H1968" s="133">
        <v>46060</v>
      </c>
      <c r="I1968" s="49">
        <v>24</v>
      </c>
      <c r="J1968" s="49">
        <v>2.919</v>
      </c>
      <c r="K1968" s="49">
        <v>7767</v>
      </c>
      <c r="L1968" s="49">
        <v>6.1529999999999996</v>
      </c>
    </row>
    <row r="1969" spans="1:12">
      <c r="A1969" s="2" t="s">
        <v>178</v>
      </c>
      <c r="B1969" s="2">
        <v>6085</v>
      </c>
      <c r="C1969" s="50">
        <v>17</v>
      </c>
      <c r="D1969" s="53" t="s">
        <v>109</v>
      </c>
      <c r="E1969" s="53" t="s">
        <v>110</v>
      </c>
      <c r="F1969" s="134">
        <v>110000493706</v>
      </c>
      <c r="G1969" s="133" t="s">
        <v>227</v>
      </c>
      <c r="H1969" s="133">
        <v>46061</v>
      </c>
      <c r="I1969" s="49">
        <v>24</v>
      </c>
      <c r="J1969" s="49">
        <v>2.226</v>
      </c>
      <c r="K1969" s="49">
        <v>7502.4</v>
      </c>
      <c r="L1969" s="49">
        <v>6.6189999999999998</v>
      </c>
    </row>
    <row r="1970" spans="1:12">
      <c r="A1970" s="2" t="s">
        <v>178</v>
      </c>
      <c r="B1970" s="2">
        <v>6085</v>
      </c>
      <c r="C1970" s="50">
        <v>17</v>
      </c>
      <c r="D1970" s="53" t="s">
        <v>109</v>
      </c>
      <c r="E1970" s="53" t="s">
        <v>110</v>
      </c>
      <c r="F1970" s="134">
        <v>110000493706</v>
      </c>
      <c r="G1970" s="133" t="s">
        <v>227</v>
      </c>
      <c r="H1970" s="133">
        <v>46062</v>
      </c>
      <c r="I1970" s="49">
        <v>24</v>
      </c>
      <c r="J1970" s="49">
        <v>2.9159999999999999</v>
      </c>
      <c r="K1970" s="49">
        <v>8258.2999999999993</v>
      </c>
      <c r="L1970" s="49">
        <v>6.9080000000000004</v>
      </c>
    </row>
    <row r="1971" spans="1:12">
      <c r="A1971" s="2" t="s">
        <v>178</v>
      </c>
      <c r="B1971" s="2">
        <v>6085</v>
      </c>
      <c r="C1971" s="50">
        <v>17</v>
      </c>
      <c r="D1971" s="53" t="s">
        <v>109</v>
      </c>
      <c r="E1971" s="53" t="s">
        <v>110</v>
      </c>
      <c r="F1971" s="134">
        <v>110000493706</v>
      </c>
      <c r="G1971" s="133" t="s">
        <v>227</v>
      </c>
      <c r="H1971" s="133">
        <v>46063</v>
      </c>
      <c r="I1971" s="49">
        <v>24</v>
      </c>
      <c r="J1971" s="49">
        <v>2.0379999999999998</v>
      </c>
      <c r="K1971" s="49">
        <v>6361.1</v>
      </c>
      <c r="L1971" s="49">
        <v>4.4960000000000004</v>
      </c>
    </row>
    <row r="1972" spans="1:12">
      <c r="A1972" s="2" t="s">
        <v>178</v>
      </c>
      <c r="B1972" s="2">
        <v>6085</v>
      </c>
      <c r="C1972" s="50">
        <v>17</v>
      </c>
      <c r="D1972" s="53" t="s">
        <v>109</v>
      </c>
      <c r="E1972" s="53" t="s">
        <v>110</v>
      </c>
      <c r="F1972" s="134">
        <v>110000493706</v>
      </c>
      <c r="G1972" s="133" t="s">
        <v>227</v>
      </c>
      <c r="H1972" s="133">
        <v>46064</v>
      </c>
      <c r="I1972" s="49">
        <v>24</v>
      </c>
      <c r="J1972" s="49">
        <v>0.71799999999999997</v>
      </c>
      <c r="K1972" s="49">
        <v>5012</v>
      </c>
      <c r="L1972" s="49">
        <v>3.2919999999999998</v>
      </c>
    </row>
    <row r="1973" spans="1:12">
      <c r="A1973" s="2" t="s">
        <v>178</v>
      </c>
      <c r="B1973" s="2">
        <v>6085</v>
      </c>
      <c r="C1973" s="50">
        <v>17</v>
      </c>
      <c r="D1973" s="53" t="s">
        <v>109</v>
      </c>
      <c r="E1973" s="53" t="s">
        <v>110</v>
      </c>
      <c r="F1973" s="134">
        <v>110000493706</v>
      </c>
      <c r="G1973" s="133" t="s">
        <v>227</v>
      </c>
      <c r="H1973" s="133">
        <v>46065</v>
      </c>
      <c r="I1973" s="49">
        <v>24</v>
      </c>
      <c r="J1973" s="49">
        <v>1.4410000000000001</v>
      </c>
      <c r="K1973" s="49">
        <v>6673.2</v>
      </c>
      <c r="L1973" s="49">
        <v>5.0350000000000001</v>
      </c>
    </row>
    <row r="1974" spans="1:12">
      <c r="A1974" s="2" t="s">
        <v>178</v>
      </c>
      <c r="B1974" s="2">
        <v>6085</v>
      </c>
      <c r="C1974" s="50">
        <v>17</v>
      </c>
      <c r="D1974" s="53" t="s">
        <v>109</v>
      </c>
      <c r="E1974" s="53" t="s">
        <v>110</v>
      </c>
      <c r="F1974" s="134">
        <v>110000493706</v>
      </c>
      <c r="G1974" s="133" t="s">
        <v>227</v>
      </c>
      <c r="H1974" s="133">
        <v>46066</v>
      </c>
      <c r="I1974" s="49">
        <v>24</v>
      </c>
      <c r="J1974" s="49">
        <v>1.337</v>
      </c>
      <c r="K1974" s="49">
        <v>6210.2</v>
      </c>
      <c r="L1974" s="49">
        <v>4.6769999999999996</v>
      </c>
    </row>
    <row r="1975" spans="1:12">
      <c r="A1975" s="2" t="s">
        <v>178</v>
      </c>
      <c r="B1975" s="2">
        <v>6085</v>
      </c>
      <c r="C1975" s="50">
        <v>17</v>
      </c>
      <c r="D1975" s="53" t="s">
        <v>109</v>
      </c>
      <c r="E1975" s="53" t="s">
        <v>110</v>
      </c>
      <c r="F1975" s="134">
        <v>110000493706</v>
      </c>
      <c r="G1975" s="133" t="s">
        <v>227</v>
      </c>
      <c r="H1975" s="133">
        <v>46067</v>
      </c>
      <c r="I1975" s="49">
        <v>24</v>
      </c>
      <c r="J1975" s="49">
        <v>1.145</v>
      </c>
      <c r="K1975" s="49">
        <v>6156.7</v>
      </c>
      <c r="L1975" s="49">
        <v>4.3419999999999996</v>
      </c>
    </row>
    <row r="1976" spans="1:12">
      <c r="A1976" s="2" t="s">
        <v>178</v>
      </c>
      <c r="B1976" s="2">
        <v>6085</v>
      </c>
      <c r="C1976" s="50">
        <v>17</v>
      </c>
      <c r="D1976" s="53" t="s">
        <v>109</v>
      </c>
      <c r="E1976" s="53" t="s">
        <v>110</v>
      </c>
      <c r="F1976" s="134">
        <v>110000493706</v>
      </c>
      <c r="G1976" s="133" t="s">
        <v>227</v>
      </c>
      <c r="H1976" s="133">
        <v>46068</v>
      </c>
      <c r="I1976" s="49">
        <v>24</v>
      </c>
      <c r="J1976" s="49">
        <v>1.145</v>
      </c>
      <c r="K1976" s="49">
        <v>5551.3</v>
      </c>
      <c r="L1976" s="49">
        <v>4.0540000000000003</v>
      </c>
    </row>
    <row r="1977" spans="1:12">
      <c r="A1977" s="2" t="s">
        <v>178</v>
      </c>
      <c r="B1977" s="2">
        <v>6085</v>
      </c>
      <c r="C1977" s="50">
        <v>17</v>
      </c>
      <c r="D1977" s="53" t="s">
        <v>109</v>
      </c>
      <c r="E1977" s="53" t="s">
        <v>110</v>
      </c>
      <c r="F1977" s="134">
        <v>110000493706</v>
      </c>
      <c r="G1977" s="133" t="s">
        <v>227</v>
      </c>
      <c r="H1977" s="133">
        <v>46069</v>
      </c>
      <c r="I1977" s="49">
        <v>24</v>
      </c>
      <c r="J1977" s="49">
        <v>2.0099999999999998</v>
      </c>
      <c r="K1977" s="49">
        <v>7144.1</v>
      </c>
      <c r="L1977" s="49">
        <v>5.4279999999999999</v>
      </c>
    </row>
    <row r="1978" spans="1:12">
      <c r="A1978" s="2" t="s">
        <v>178</v>
      </c>
      <c r="B1978" s="2">
        <v>6085</v>
      </c>
      <c r="C1978" s="50">
        <v>17</v>
      </c>
      <c r="D1978" s="53" t="s">
        <v>109</v>
      </c>
      <c r="E1978" s="53" t="s">
        <v>110</v>
      </c>
      <c r="F1978" s="134">
        <v>110000493706</v>
      </c>
      <c r="G1978" s="133" t="s">
        <v>227</v>
      </c>
      <c r="H1978" s="133">
        <v>46070</v>
      </c>
      <c r="I1978" s="49">
        <v>24</v>
      </c>
      <c r="J1978" s="49">
        <v>0.9</v>
      </c>
      <c r="K1978" s="49">
        <v>6203.3</v>
      </c>
      <c r="L1978" s="49">
        <v>4.1470000000000002</v>
      </c>
    </row>
    <row r="1979" spans="1:12">
      <c r="A1979" s="2" t="s">
        <v>178</v>
      </c>
      <c r="B1979" s="2">
        <v>6085</v>
      </c>
      <c r="C1979" s="50">
        <v>17</v>
      </c>
      <c r="D1979" s="53" t="s">
        <v>109</v>
      </c>
      <c r="E1979" s="53" t="s">
        <v>110</v>
      </c>
      <c r="F1979" s="134">
        <v>110000493706</v>
      </c>
      <c r="G1979" s="133" t="s">
        <v>227</v>
      </c>
      <c r="H1979" s="133">
        <v>46071</v>
      </c>
      <c r="I1979" s="49">
        <v>24</v>
      </c>
      <c r="J1979" s="49">
        <v>0.45800000000000002</v>
      </c>
      <c r="K1979" s="49">
        <v>4899.1000000000004</v>
      </c>
      <c r="L1979" s="49">
        <v>2.7829999999999999</v>
      </c>
    </row>
    <row r="1980" spans="1:12">
      <c r="A1980" s="2" t="s">
        <v>178</v>
      </c>
      <c r="B1980" s="2">
        <v>6085</v>
      </c>
      <c r="C1980" s="50">
        <v>17</v>
      </c>
      <c r="D1980" s="53" t="s">
        <v>109</v>
      </c>
      <c r="E1980" s="53" t="s">
        <v>110</v>
      </c>
      <c r="F1980" s="134">
        <v>110000493706</v>
      </c>
      <c r="G1980" s="133" t="s">
        <v>227</v>
      </c>
      <c r="H1980" s="133">
        <v>46072</v>
      </c>
      <c r="I1980" s="49">
        <v>24</v>
      </c>
      <c r="J1980" s="49">
        <v>0.61099999999999999</v>
      </c>
      <c r="K1980" s="49">
        <v>5499.9</v>
      </c>
      <c r="L1980" s="49">
        <v>3.2309999999999999</v>
      </c>
    </row>
    <row r="1981" spans="1:12">
      <c r="A1981" s="2" t="s">
        <v>178</v>
      </c>
      <c r="B1981" s="2">
        <v>6085</v>
      </c>
      <c r="C1981" s="50">
        <v>17</v>
      </c>
      <c r="D1981" s="53" t="s">
        <v>109</v>
      </c>
      <c r="E1981" s="53" t="s">
        <v>110</v>
      </c>
      <c r="F1981" s="134">
        <v>110000493706</v>
      </c>
      <c r="G1981" s="133" t="s">
        <v>227</v>
      </c>
      <c r="H1981" s="133">
        <v>46073</v>
      </c>
      <c r="I1981" s="49">
        <v>24</v>
      </c>
      <c r="J1981" s="49">
        <v>0.36399999999999999</v>
      </c>
      <c r="K1981" s="49">
        <v>5082.8999999999996</v>
      </c>
      <c r="L1981" s="49">
        <v>3.0049999999999999</v>
      </c>
    </row>
    <row r="1982" spans="1:12">
      <c r="A1982" s="2" t="s">
        <v>178</v>
      </c>
      <c r="B1982" s="2">
        <v>6085</v>
      </c>
      <c r="C1982" s="50">
        <v>17</v>
      </c>
      <c r="D1982" s="53" t="s">
        <v>109</v>
      </c>
      <c r="E1982" s="53" t="s">
        <v>110</v>
      </c>
      <c r="F1982" s="134">
        <v>110000493706</v>
      </c>
      <c r="G1982" s="133" t="s">
        <v>227</v>
      </c>
      <c r="H1982" s="133">
        <v>46074</v>
      </c>
      <c r="I1982" s="49">
        <v>24</v>
      </c>
      <c r="J1982" s="49">
        <v>0.41899999999999998</v>
      </c>
      <c r="K1982" s="49">
        <v>5104.6000000000004</v>
      </c>
      <c r="L1982" s="49">
        <v>3.0569999999999999</v>
      </c>
    </row>
    <row r="1983" spans="1:12">
      <c r="A1983" s="2" t="s">
        <v>178</v>
      </c>
      <c r="B1983" s="2">
        <v>6085</v>
      </c>
      <c r="C1983" s="50">
        <v>17</v>
      </c>
      <c r="D1983" s="53" t="s">
        <v>109</v>
      </c>
      <c r="E1983" s="53" t="s">
        <v>110</v>
      </c>
      <c r="F1983" s="134">
        <v>110000493706</v>
      </c>
      <c r="G1983" s="133" t="s">
        <v>227</v>
      </c>
      <c r="H1983" s="133">
        <v>46075</v>
      </c>
      <c r="I1983" s="49">
        <v>24</v>
      </c>
      <c r="J1983" s="49">
        <v>0.754</v>
      </c>
      <c r="K1983" s="49">
        <v>5662</v>
      </c>
      <c r="L1983" s="49">
        <v>4.1589999999999998</v>
      </c>
    </row>
    <row r="1984" spans="1:12">
      <c r="A1984" s="2" t="s">
        <v>178</v>
      </c>
      <c r="B1984" s="2">
        <v>6085</v>
      </c>
      <c r="C1984" s="50">
        <v>17</v>
      </c>
      <c r="D1984" s="53" t="s">
        <v>109</v>
      </c>
      <c r="E1984" s="53" t="s">
        <v>110</v>
      </c>
      <c r="F1984" s="134">
        <v>110000493706</v>
      </c>
      <c r="G1984" s="133" t="s">
        <v>227</v>
      </c>
      <c r="H1984" s="133">
        <v>46076</v>
      </c>
      <c r="I1984" s="49">
        <v>24</v>
      </c>
      <c r="J1984" s="49">
        <v>1.6359999999999999</v>
      </c>
      <c r="K1984" s="49">
        <v>7123.6</v>
      </c>
      <c r="L1984" s="49">
        <v>7.0880000000000001</v>
      </c>
    </row>
    <row r="1985" spans="1:12">
      <c r="A1985" s="2" t="s">
        <v>178</v>
      </c>
      <c r="B1985" s="2">
        <v>6085</v>
      </c>
      <c r="C1985" s="50">
        <v>17</v>
      </c>
      <c r="D1985" s="53" t="s">
        <v>109</v>
      </c>
      <c r="E1985" s="53" t="s">
        <v>110</v>
      </c>
      <c r="F1985" s="134">
        <v>110000493706</v>
      </c>
      <c r="G1985" s="133" t="s">
        <v>227</v>
      </c>
      <c r="H1985" s="133">
        <v>46077</v>
      </c>
      <c r="I1985" s="49">
        <v>24</v>
      </c>
      <c r="J1985" s="49">
        <v>1.355</v>
      </c>
      <c r="K1985" s="49">
        <v>7395.9</v>
      </c>
      <c r="L1985" s="49">
        <v>6.8289999999999997</v>
      </c>
    </row>
    <row r="1986" spans="1:12">
      <c r="A1986" s="2" t="s">
        <v>178</v>
      </c>
      <c r="B1986" s="2">
        <v>6085</v>
      </c>
      <c r="C1986" s="50">
        <v>17</v>
      </c>
      <c r="D1986" s="53" t="s">
        <v>109</v>
      </c>
      <c r="E1986" s="53" t="s">
        <v>110</v>
      </c>
      <c r="F1986" s="134">
        <v>110000493706</v>
      </c>
      <c r="G1986" s="133" t="s">
        <v>227</v>
      </c>
      <c r="H1986" s="133">
        <v>46078</v>
      </c>
      <c r="I1986" s="49">
        <v>24</v>
      </c>
      <c r="J1986" s="49">
        <v>0.66900000000000004</v>
      </c>
      <c r="K1986" s="49">
        <v>6047.9</v>
      </c>
      <c r="L1986" s="49">
        <v>4.0430000000000001</v>
      </c>
    </row>
    <row r="1987" spans="1:12">
      <c r="A1987" s="2" t="s">
        <v>178</v>
      </c>
      <c r="B1987" s="2">
        <v>6085</v>
      </c>
      <c r="C1987" s="50">
        <v>17</v>
      </c>
      <c r="D1987" s="53" t="s">
        <v>109</v>
      </c>
      <c r="E1987" s="53" t="s">
        <v>110</v>
      </c>
      <c r="F1987" s="134">
        <v>110000493706</v>
      </c>
      <c r="G1987" s="133" t="s">
        <v>227</v>
      </c>
      <c r="H1987" s="133">
        <v>46079</v>
      </c>
      <c r="I1987" s="49">
        <v>24</v>
      </c>
      <c r="J1987" s="49">
        <v>1.149</v>
      </c>
      <c r="K1987" s="49">
        <v>6577.9</v>
      </c>
      <c r="L1987" s="49">
        <v>4.5819999999999999</v>
      </c>
    </row>
    <row r="1988" spans="1:12">
      <c r="A1988" s="2" t="s">
        <v>178</v>
      </c>
      <c r="B1988" s="2">
        <v>6085</v>
      </c>
      <c r="C1988" s="50">
        <v>17</v>
      </c>
      <c r="D1988" s="53" t="s">
        <v>109</v>
      </c>
      <c r="E1988" s="53" t="s">
        <v>110</v>
      </c>
      <c r="F1988" s="134">
        <v>110000493706</v>
      </c>
      <c r="G1988" s="133" t="s">
        <v>227</v>
      </c>
      <c r="H1988" s="133">
        <v>46080</v>
      </c>
      <c r="I1988" s="49">
        <v>24</v>
      </c>
      <c r="J1988" s="49">
        <v>0.96599999999999997</v>
      </c>
      <c r="K1988" s="49">
        <v>6558.7</v>
      </c>
      <c r="L1988" s="49">
        <v>4.5069999999999997</v>
      </c>
    </row>
    <row r="1989" spans="1:12">
      <c r="A1989" s="2" t="s">
        <v>178</v>
      </c>
      <c r="B1989" s="2">
        <v>6085</v>
      </c>
      <c r="C1989" s="50">
        <v>17</v>
      </c>
      <c r="D1989" s="53" t="s">
        <v>109</v>
      </c>
      <c r="E1989" s="53" t="s">
        <v>110</v>
      </c>
      <c r="F1989" s="134">
        <v>110000493706</v>
      </c>
      <c r="G1989" s="133" t="s">
        <v>227</v>
      </c>
      <c r="H1989" s="133">
        <v>46081</v>
      </c>
      <c r="I1989" s="49">
        <v>17.72</v>
      </c>
      <c r="J1989" s="49">
        <v>1.107</v>
      </c>
      <c r="K1989" s="49">
        <v>6210.7439999999997</v>
      </c>
      <c r="L1989" s="49">
        <v>4.7549999999999999</v>
      </c>
    </row>
    <row r="1990" spans="1:12">
      <c r="A1990" s="2" t="s">
        <v>178</v>
      </c>
      <c r="B1990" s="2">
        <v>6085</v>
      </c>
      <c r="C1990" s="50">
        <v>17</v>
      </c>
      <c r="D1990" s="53" t="s">
        <v>109</v>
      </c>
      <c r="E1990" s="53" t="s">
        <v>110</v>
      </c>
      <c r="F1990" s="134">
        <v>110000493706</v>
      </c>
      <c r="G1990" s="133" t="s">
        <v>227</v>
      </c>
      <c r="H1990" s="133">
        <v>46082</v>
      </c>
      <c r="I1990" s="49">
        <v>0</v>
      </c>
    </row>
    <row r="1991" spans="1:12">
      <c r="A1991" s="2" t="s">
        <v>178</v>
      </c>
      <c r="B1991" s="2">
        <v>6085</v>
      </c>
      <c r="C1991" s="50">
        <v>17</v>
      </c>
      <c r="D1991" s="53" t="s">
        <v>109</v>
      </c>
      <c r="E1991" s="53" t="s">
        <v>110</v>
      </c>
      <c r="F1991" s="134">
        <v>110000493706</v>
      </c>
      <c r="G1991" s="133" t="s">
        <v>227</v>
      </c>
      <c r="H1991" s="133">
        <v>46083</v>
      </c>
      <c r="I1991" s="49">
        <v>0</v>
      </c>
    </row>
    <row r="1992" spans="1:12">
      <c r="A1992" s="2" t="s">
        <v>178</v>
      </c>
      <c r="B1992" s="2">
        <v>6085</v>
      </c>
      <c r="C1992" s="50">
        <v>17</v>
      </c>
      <c r="D1992" s="53" t="s">
        <v>109</v>
      </c>
      <c r="E1992" s="53" t="s">
        <v>110</v>
      </c>
      <c r="F1992" s="134">
        <v>110000493706</v>
      </c>
      <c r="G1992" s="133" t="s">
        <v>227</v>
      </c>
      <c r="H1992" s="133">
        <v>46084</v>
      </c>
      <c r="I1992" s="49">
        <v>0</v>
      </c>
    </row>
    <row r="1993" spans="1:12">
      <c r="A1993" s="2" t="s">
        <v>178</v>
      </c>
      <c r="B1993" s="2">
        <v>6085</v>
      </c>
      <c r="C1993" s="50">
        <v>17</v>
      </c>
      <c r="D1993" s="53" t="s">
        <v>109</v>
      </c>
      <c r="E1993" s="53" t="s">
        <v>110</v>
      </c>
      <c r="F1993" s="134">
        <v>110000493706</v>
      </c>
      <c r="G1993" s="133" t="s">
        <v>227</v>
      </c>
      <c r="H1993" s="133">
        <v>46085</v>
      </c>
      <c r="I1993" s="49">
        <v>0</v>
      </c>
    </row>
    <row r="1994" spans="1:12">
      <c r="A1994" s="2" t="s">
        <v>178</v>
      </c>
      <c r="B1994" s="2">
        <v>6085</v>
      </c>
      <c r="C1994" s="50">
        <v>17</v>
      </c>
      <c r="D1994" s="53" t="s">
        <v>109</v>
      </c>
      <c r="E1994" s="53" t="s">
        <v>110</v>
      </c>
      <c r="F1994" s="134">
        <v>110000493706</v>
      </c>
      <c r="G1994" s="133" t="s">
        <v>227</v>
      </c>
      <c r="H1994" s="133">
        <v>46086</v>
      </c>
      <c r="I1994" s="49">
        <v>0</v>
      </c>
    </row>
    <row r="1995" spans="1:12">
      <c r="A1995" s="2" t="s">
        <v>178</v>
      </c>
      <c r="B1995" s="2">
        <v>6085</v>
      </c>
      <c r="C1995" s="50">
        <v>17</v>
      </c>
      <c r="D1995" s="53" t="s">
        <v>109</v>
      </c>
      <c r="E1995" s="53" t="s">
        <v>110</v>
      </c>
      <c r="F1995" s="134">
        <v>110000493706</v>
      </c>
      <c r="G1995" s="133" t="s">
        <v>227</v>
      </c>
      <c r="H1995" s="133">
        <v>46087</v>
      </c>
      <c r="I1995" s="49">
        <v>0</v>
      </c>
    </row>
    <row r="1996" spans="1:12">
      <c r="A1996" s="2" t="s">
        <v>178</v>
      </c>
      <c r="B1996" s="2">
        <v>6085</v>
      </c>
      <c r="C1996" s="50">
        <v>17</v>
      </c>
      <c r="D1996" s="53" t="s">
        <v>109</v>
      </c>
      <c r="E1996" s="53" t="s">
        <v>110</v>
      </c>
      <c r="F1996" s="134">
        <v>110000493706</v>
      </c>
      <c r="G1996" s="133" t="s">
        <v>227</v>
      </c>
      <c r="H1996" s="133">
        <v>46088</v>
      </c>
      <c r="I1996" s="49">
        <v>0</v>
      </c>
    </row>
    <row r="1997" spans="1:12">
      <c r="A1997" s="2" t="s">
        <v>178</v>
      </c>
      <c r="B1997" s="2">
        <v>6085</v>
      </c>
      <c r="C1997" s="50">
        <v>17</v>
      </c>
      <c r="D1997" s="53" t="s">
        <v>109</v>
      </c>
      <c r="E1997" s="53" t="s">
        <v>110</v>
      </c>
      <c r="F1997" s="134">
        <v>110000493706</v>
      </c>
      <c r="G1997" s="133" t="s">
        <v>227</v>
      </c>
      <c r="H1997" s="133">
        <v>46089</v>
      </c>
      <c r="I1997" s="49">
        <v>0</v>
      </c>
    </row>
    <row r="1998" spans="1:12">
      <c r="A1998" s="2" t="s">
        <v>178</v>
      </c>
      <c r="B1998" s="2">
        <v>6085</v>
      </c>
      <c r="C1998" s="50">
        <v>17</v>
      </c>
      <c r="D1998" s="53" t="s">
        <v>109</v>
      </c>
      <c r="E1998" s="53" t="s">
        <v>110</v>
      </c>
      <c r="F1998" s="134">
        <v>110000493706</v>
      </c>
      <c r="G1998" s="133" t="s">
        <v>227</v>
      </c>
      <c r="H1998" s="133">
        <v>46090</v>
      </c>
      <c r="I1998" s="49">
        <v>0</v>
      </c>
    </row>
    <row r="1999" spans="1:12">
      <c r="A1999" s="2" t="s">
        <v>178</v>
      </c>
      <c r="B1999" s="2">
        <v>6085</v>
      </c>
      <c r="C1999" s="50">
        <v>17</v>
      </c>
      <c r="D1999" s="53" t="s">
        <v>109</v>
      </c>
      <c r="E1999" s="53" t="s">
        <v>110</v>
      </c>
      <c r="F1999" s="134">
        <v>110000493706</v>
      </c>
      <c r="G1999" s="133" t="s">
        <v>227</v>
      </c>
      <c r="H1999" s="133">
        <v>46091</v>
      </c>
      <c r="I1999" s="49">
        <v>0</v>
      </c>
    </row>
    <row r="2000" spans="1:12">
      <c r="A2000" s="2" t="s">
        <v>178</v>
      </c>
      <c r="B2000" s="2">
        <v>6085</v>
      </c>
      <c r="C2000" s="50">
        <v>17</v>
      </c>
      <c r="D2000" s="53" t="s">
        <v>109</v>
      </c>
      <c r="E2000" s="53" t="s">
        <v>110</v>
      </c>
      <c r="F2000" s="134">
        <v>110000493706</v>
      </c>
      <c r="G2000" s="133" t="s">
        <v>227</v>
      </c>
      <c r="H2000" s="133">
        <v>46092</v>
      </c>
      <c r="I2000" s="49">
        <v>0</v>
      </c>
    </row>
    <row r="2001" spans="1:9">
      <c r="A2001" s="2" t="s">
        <v>178</v>
      </c>
      <c r="B2001" s="2">
        <v>6085</v>
      </c>
      <c r="C2001" s="50">
        <v>17</v>
      </c>
      <c r="D2001" s="53" t="s">
        <v>109</v>
      </c>
      <c r="E2001" s="53" t="s">
        <v>110</v>
      </c>
      <c r="F2001" s="134">
        <v>110000493706</v>
      </c>
      <c r="G2001" s="133" t="s">
        <v>227</v>
      </c>
      <c r="H2001" s="133">
        <v>46093</v>
      </c>
      <c r="I2001" s="49">
        <v>0</v>
      </c>
    </row>
    <row r="2002" spans="1:9">
      <c r="A2002" s="2" t="s">
        <v>178</v>
      </c>
      <c r="B2002" s="2">
        <v>6085</v>
      </c>
      <c r="C2002" s="50">
        <v>17</v>
      </c>
      <c r="D2002" s="53" t="s">
        <v>109</v>
      </c>
      <c r="E2002" s="53" t="s">
        <v>110</v>
      </c>
      <c r="F2002" s="134">
        <v>110000493706</v>
      </c>
      <c r="G2002" s="133" t="s">
        <v>227</v>
      </c>
      <c r="H2002" s="133">
        <v>46094</v>
      </c>
      <c r="I2002" s="49">
        <v>0</v>
      </c>
    </row>
    <row r="2003" spans="1:9">
      <c r="A2003" s="2" t="s">
        <v>178</v>
      </c>
      <c r="B2003" s="2">
        <v>6085</v>
      </c>
      <c r="C2003" s="50">
        <v>17</v>
      </c>
      <c r="D2003" s="53" t="s">
        <v>109</v>
      </c>
      <c r="E2003" s="53" t="s">
        <v>110</v>
      </c>
      <c r="F2003" s="134">
        <v>110000493706</v>
      </c>
      <c r="G2003" s="133" t="s">
        <v>227</v>
      </c>
      <c r="H2003" s="133">
        <v>46095</v>
      </c>
      <c r="I2003" s="49">
        <v>0</v>
      </c>
    </row>
    <row r="2004" spans="1:9">
      <c r="A2004" s="2" t="s">
        <v>178</v>
      </c>
      <c r="B2004" s="2">
        <v>6085</v>
      </c>
      <c r="C2004" s="50">
        <v>17</v>
      </c>
      <c r="D2004" s="53" t="s">
        <v>109</v>
      </c>
      <c r="E2004" s="53" t="s">
        <v>110</v>
      </c>
      <c r="F2004" s="134">
        <v>110000493706</v>
      </c>
      <c r="G2004" s="133" t="s">
        <v>227</v>
      </c>
      <c r="H2004" s="133">
        <v>46096</v>
      </c>
      <c r="I2004" s="49">
        <v>0</v>
      </c>
    </row>
    <row r="2005" spans="1:9">
      <c r="A2005" s="2" t="s">
        <v>178</v>
      </c>
      <c r="B2005" s="2">
        <v>6085</v>
      </c>
      <c r="C2005" s="50">
        <v>17</v>
      </c>
      <c r="D2005" s="53" t="s">
        <v>109</v>
      </c>
      <c r="E2005" s="53" t="s">
        <v>110</v>
      </c>
      <c r="F2005" s="134">
        <v>110000493706</v>
      </c>
      <c r="G2005" s="133" t="s">
        <v>227</v>
      </c>
      <c r="H2005" s="133">
        <v>46097</v>
      </c>
      <c r="I2005" s="49">
        <v>0</v>
      </c>
    </row>
    <row r="2006" spans="1:9">
      <c r="A2006" s="2" t="s">
        <v>178</v>
      </c>
      <c r="B2006" s="2">
        <v>6085</v>
      </c>
      <c r="C2006" s="50">
        <v>17</v>
      </c>
      <c r="D2006" s="53" t="s">
        <v>109</v>
      </c>
      <c r="E2006" s="53" t="s">
        <v>110</v>
      </c>
      <c r="F2006" s="134">
        <v>110000493706</v>
      </c>
      <c r="G2006" s="133" t="s">
        <v>227</v>
      </c>
      <c r="H2006" s="133">
        <v>46098</v>
      </c>
      <c r="I2006" s="49">
        <v>0</v>
      </c>
    </row>
    <row r="2007" spans="1:9">
      <c r="A2007" s="2" t="s">
        <v>178</v>
      </c>
      <c r="B2007" s="2">
        <v>6085</v>
      </c>
      <c r="C2007" s="50">
        <v>17</v>
      </c>
      <c r="D2007" s="53" t="s">
        <v>109</v>
      </c>
      <c r="E2007" s="53" t="s">
        <v>110</v>
      </c>
      <c r="F2007" s="134">
        <v>110000493706</v>
      </c>
      <c r="G2007" s="133" t="s">
        <v>227</v>
      </c>
      <c r="H2007" s="133">
        <v>46099</v>
      </c>
      <c r="I2007" s="49">
        <v>0</v>
      </c>
    </row>
    <row r="2008" spans="1:9">
      <c r="A2008" s="2" t="s">
        <v>178</v>
      </c>
      <c r="B2008" s="2">
        <v>6085</v>
      </c>
      <c r="C2008" s="50">
        <v>17</v>
      </c>
      <c r="D2008" s="53" t="s">
        <v>109</v>
      </c>
      <c r="E2008" s="53" t="s">
        <v>110</v>
      </c>
      <c r="F2008" s="134">
        <v>110000493706</v>
      </c>
      <c r="G2008" s="133" t="s">
        <v>227</v>
      </c>
      <c r="H2008" s="133">
        <v>46100</v>
      </c>
      <c r="I2008" s="49">
        <v>0</v>
      </c>
    </row>
    <row r="2009" spans="1:9">
      <c r="A2009" s="2" t="s">
        <v>178</v>
      </c>
      <c r="B2009" s="2">
        <v>6085</v>
      </c>
      <c r="C2009" s="50">
        <v>17</v>
      </c>
      <c r="D2009" s="53" t="s">
        <v>109</v>
      </c>
      <c r="E2009" s="53" t="s">
        <v>110</v>
      </c>
      <c r="F2009" s="134">
        <v>110000493706</v>
      </c>
      <c r="G2009" s="133" t="s">
        <v>227</v>
      </c>
      <c r="H2009" s="133">
        <v>46101</v>
      </c>
      <c r="I2009" s="49">
        <v>0</v>
      </c>
    </row>
    <row r="2010" spans="1:9">
      <c r="A2010" s="2" t="s">
        <v>178</v>
      </c>
      <c r="B2010" s="2">
        <v>6085</v>
      </c>
      <c r="C2010" s="50">
        <v>17</v>
      </c>
      <c r="D2010" s="53" t="s">
        <v>109</v>
      </c>
      <c r="E2010" s="53" t="s">
        <v>110</v>
      </c>
      <c r="F2010" s="134">
        <v>110000493706</v>
      </c>
      <c r="G2010" s="133" t="s">
        <v>227</v>
      </c>
      <c r="H2010" s="133">
        <v>46102</v>
      </c>
      <c r="I2010" s="49">
        <v>0</v>
      </c>
    </row>
    <row r="2011" spans="1:9">
      <c r="A2011" s="2" t="s">
        <v>178</v>
      </c>
      <c r="B2011" s="2">
        <v>6085</v>
      </c>
      <c r="C2011" s="50">
        <v>17</v>
      </c>
      <c r="D2011" s="53" t="s">
        <v>109</v>
      </c>
      <c r="E2011" s="53" t="s">
        <v>110</v>
      </c>
      <c r="F2011" s="134">
        <v>110000493706</v>
      </c>
      <c r="G2011" s="133" t="s">
        <v>227</v>
      </c>
      <c r="H2011" s="133">
        <v>46103</v>
      </c>
      <c r="I2011" s="49">
        <v>0</v>
      </c>
    </row>
    <row r="2012" spans="1:9">
      <c r="A2012" s="2" t="s">
        <v>178</v>
      </c>
      <c r="B2012" s="2">
        <v>6085</v>
      </c>
      <c r="C2012" s="50">
        <v>17</v>
      </c>
      <c r="D2012" s="53" t="s">
        <v>109</v>
      </c>
      <c r="E2012" s="53" t="s">
        <v>110</v>
      </c>
      <c r="F2012" s="134">
        <v>110000493706</v>
      </c>
      <c r="G2012" s="133" t="s">
        <v>227</v>
      </c>
      <c r="H2012" s="133">
        <v>46104</v>
      </c>
      <c r="I2012" s="49">
        <v>0</v>
      </c>
    </row>
    <row r="2013" spans="1:9">
      <c r="A2013" s="2" t="s">
        <v>178</v>
      </c>
      <c r="B2013" s="2">
        <v>6085</v>
      </c>
      <c r="C2013" s="50">
        <v>17</v>
      </c>
      <c r="D2013" s="53" t="s">
        <v>109</v>
      </c>
      <c r="E2013" s="53" t="s">
        <v>110</v>
      </c>
      <c r="F2013" s="134">
        <v>110000493706</v>
      </c>
      <c r="G2013" s="133" t="s">
        <v>227</v>
      </c>
      <c r="H2013" s="133">
        <v>46105</v>
      </c>
      <c r="I2013" s="49">
        <v>0</v>
      </c>
    </row>
    <row r="2014" spans="1:9">
      <c r="A2014" s="2" t="s">
        <v>178</v>
      </c>
      <c r="B2014" s="2">
        <v>6085</v>
      </c>
      <c r="C2014" s="50">
        <v>17</v>
      </c>
      <c r="D2014" s="53" t="s">
        <v>109</v>
      </c>
      <c r="E2014" s="53" t="s">
        <v>110</v>
      </c>
      <c r="F2014" s="134">
        <v>110000493706</v>
      </c>
      <c r="G2014" s="133" t="s">
        <v>227</v>
      </c>
      <c r="H2014" s="133">
        <v>46106</v>
      </c>
      <c r="I2014" s="49">
        <v>0</v>
      </c>
    </row>
    <row r="2015" spans="1:9">
      <c r="A2015" s="2" t="s">
        <v>178</v>
      </c>
      <c r="B2015" s="2">
        <v>6085</v>
      </c>
      <c r="C2015" s="50">
        <v>17</v>
      </c>
      <c r="D2015" s="53" t="s">
        <v>109</v>
      </c>
      <c r="E2015" s="53" t="s">
        <v>110</v>
      </c>
      <c r="F2015" s="134">
        <v>110000493706</v>
      </c>
      <c r="G2015" s="133" t="s">
        <v>227</v>
      </c>
      <c r="H2015" s="133">
        <v>46107</v>
      </c>
      <c r="I2015" s="49">
        <v>0</v>
      </c>
    </row>
    <row r="2016" spans="1:9">
      <c r="A2016" s="2" t="s">
        <v>178</v>
      </c>
      <c r="B2016" s="2">
        <v>6085</v>
      </c>
      <c r="C2016" s="50">
        <v>17</v>
      </c>
      <c r="D2016" s="53" t="s">
        <v>109</v>
      </c>
      <c r="E2016" s="53" t="s">
        <v>110</v>
      </c>
      <c r="F2016" s="134">
        <v>110000493706</v>
      </c>
      <c r="G2016" s="133" t="s">
        <v>227</v>
      </c>
      <c r="H2016" s="133">
        <v>46108</v>
      </c>
      <c r="I2016" s="49">
        <v>0</v>
      </c>
    </row>
    <row r="2017" spans="1:9">
      <c r="A2017" s="2" t="s">
        <v>178</v>
      </c>
      <c r="B2017" s="2">
        <v>6085</v>
      </c>
      <c r="C2017" s="50">
        <v>17</v>
      </c>
      <c r="D2017" s="53" t="s">
        <v>109</v>
      </c>
      <c r="E2017" s="53" t="s">
        <v>110</v>
      </c>
      <c r="F2017" s="134">
        <v>110000493706</v>
      </c>
      <c r="G2017" s="133" t="s">
        <v>227</v>
      </c>
      <c r="H2017" s="133">
        <v>46109</v>
      </c>
      <c r="I2017" s="49">
        <v>0</v>
      </c>
    </row>
    <row r="2018" spans="1:9">
      <c r="A2018" s="2" t="s">
        <v>178</v>
      </c>
      <c r="B2018" s="2">
        <v>6085</v>
      </c>
      <c r="C2018" s="50">
        <v>17</v>
      </c>
      <c r="D2018" s="53" t="s">
        <v>109</v>
      </c>
      <c r="E2018" s="53" t="s">
        <v>110</v>
      </c>
      <c r="F2018" s="134">
        <v>110000493706</v>
      </c>
      <c r="G2018" s="133" t="s">
        <v>227</v>
      </c>
      <c r="H2018" s="133">
        <v>46110</v>
      </c>
      <c r="I2018" s="49">
        <v>0</v>
      </c>
    </row>
    <row r="2019" spans="1:9">
      <c r="A2019" s="2" t="s">
        <v>178</v>
      </c>
      <c r="B2019" s="2">
        <v>6085</v>
      </c>
      <c r="C2019" s="50">
        <v>17</v>
      </c>
      <c r="D2019" s="53" t="s">
        <v>109</v>
      </c>
      <c r="E2019" s="53" t="s">
        <v>110</v>
      </c>
      <c r="F2019" s="134">
        <v>110000493706</v>
      </c>
      <c r="G2019" s="133" t="s">
        <v>227</v>
      </c>
      <c r="H2019" s="133">
        <v>46111</v>
      </c>
      <c r="I2019" s="49">
        <v>0</v>
      </c>
    </row>
    <row r="2020" spans="1:9">
      <c r="A2020" s="2" t="s">
        <v>178</v>
      </c>
      <c r="B2020" s="2">
        <v>6085</v>
      </c>
      <c r="C2020" s="50">
        <v>17</v>
      </c>
      <c r="D2020" s="53" t="s">
        <v>109</v>
      </c>
      <c r="E2020" s="53" t="s">
        <v>110</v>
      </c>
      <c r="F2020" s="134">
        <v>110000493706</v>
      </c>
      <c r="G2020" s="133" t="s">
        <v>227</v>
      </c>
      <c r="H2020" s="133">
        <v>46112</v>
      </c>
      <c r="I2020" s="49">
        <v>0</v>
      </c>
    </row>
    <row r="2021" spans="1:9" ht="15">
      <c r="A2021" s="2" t="s">
        <v>178</v>
      </c>
      <c r="B2021" s="2">
        <v>6085</v>
      </c>
      <c r="C2021" s="50">
        <v>17</v>
      </c>
      <c r="D2021" s="53" t="s">
        <v>109</v>
      </c>
      <c r="E2021" s="53" t="s">
        <v>110</v>
      </c>
      <c r="F2021" s="134">
        <v>110000493706</v>
      </c>
      <c r="G2021" s="133" t="s">
        <v>227</v>
      </c>
      <c r="H2021" s="133">
        <v>46113</v>
      </c>
      <c r="I2021">
        <v>0</v>
      </c>
    </row>
    <row r="2022" spans="1:9" ht="15">
      <c r="A2022" s="2" t="s">
        <v>178</v>
      </c>
      <c r="B2022" s="2">
        <v>6085</v>
      </c>
      <c r="C2022" s="50">
        <v>17</v>
      </c>
      <c r="D2022" s="53" t="s">
        <v>109</v>
      </c>
      <c r="E2022" s="53" t="s">
        <v>110</v>
      </c>
      <c r="F2022" s="134">
        <v>110000493706</v>
      </c>
      <c r="G2022" s="133" t="s">
        <v>227</v>
      </c>
      <c r="H2022" s="133">
        <v>46114</v>
      </c>
      <c r="I2022">
        <v>0</v>
      </c>
    </row>
    <row r="2023" spans="1:9" ht="15">
      <c r="A2023" s="2" t="s">
        <v>178</v>
      </c>
      <c r="B2023" s="2">
        <v>6085</v>
      </c>
      <c r="C2023" s="50">
        <v>17</v>
      </c>
      <c r="D2023" s="53" t="s">
        <v>109</v>
      </c>
      <c r="E2023" s="53" t="s">
        <v>110</v>
      </c>
      <c r="F2023" s="134">
        <v>110000493706</v>
      </c>
      <c r="G2023" s="133" t="s">
        <v>227</v>
      </c>
      <c r="H2023" s="133">
        <v>46115</v>
      </c>
      <c r="I2023">
        <v>0</v>
      </c>
    </row>
    <row r="2024" spans="1:9" ht="15">
      <c r="A2024" s="2" t="s">
        <v>178</v>
      </c>
      <c r="B2024" s="2">
        <v>6085</v>
      </c>
      <c r="C2024" s="50">
        <v>17</v>
      </c>
      <c r="D2024" s="53" t="s">
        <v>109</v>
      </c>
      <c r="E2024" s="53" t="s">
        <v>110</v>
      </c>
      <c r="F2024" s="134">
        <v>110000493706</v>
      </c>
      <c r="G2024" s="133" t="s">
        <v>227</v>
      </c>
      <c r="H2024" s="133">
        <v>46116</v>
      </c>
      <c r="I2024">
        <v>0</v>
      </c>
    </row>
    <row r="2025" spans="1:9" ht="15">
      <c r="A2025" s="2" t="s">
        <v>178</v>
      </c>
      <c r="B2025" s="2">
        <v>6085</v>
      </c>
      <c r="C2025" s="50">
        <v>17</v>
      </c>
      <c r="D2025" s="53" t="s">
        <v>109</v>
      </c>
      <c r="E2025" s="53" t="s">
        <v>110</v>
      </c>
      <c r="F2025" s="134">
        <v>110000493706</v>
      </c>
      <c r="G2025" s="133" t="s">
        <v>227</v>
      </c>
      <c r="H2025" s="133">
        <v>46117</v>
      </c>
      <c r="I2025">
        <v>0</v>
      </c>
    </row>
    <row r="2026" spans="1:9" ht="15">
      <c r="A2026" s="2" t="s">
        <v>178</v>
      </c>
      <c r="B2026" s="2">
        <v>6085</v>
      </c>
      <c r="C2026" s="50">
        <v>17</v>
      </c>
      <c r="D2026" s="53" t="s">
        <v>109</v>
      </c>
      <c r="E2026" s="53" t="s">
        <v>110</v>
      </c>
      <c r="F2026" s="134">
        <v>110000493706</v>
      </c>
      <c r="G2026" s="133" t="s">
        <v>227</v>
      </c>
      <c r="H2026" s="133">
        <v>46118</v>
      </c>
      <c r="I2026">
        <v>0</v>
      </c>
    </row>
    <row r="2027" spans="1:9" ht="15">
      <c r="A2027" s="2" t="s">
        <v>178</v>
      </c>
      <c r="B2027" s="2">
        <v>6085</v>
      </c>
      <c r="C2027" s="50">
        <v>17</v>
      </c>
      <c r="D2027" s="53" t="s">
        <v>109</v>
      </c>
      <c r="E2027" s="53" t="s">
        <v>110</v>
      </c>
      <c r="F2027" s="134">
        <v>110000493706</v>
      </c>
      <c r="G2027" s="133" t="s">
        <v>227</v>
      </c>
      <c r="H2027" s="133">
        <v>46119</v>
      </c>
      <c r="I2027">
        <v>0</v>
      </c>
    </row>
    <row r="2028" spans="1:9" ht="15">
      <c r="A2028" s="2" t="s">
        <v>178</v>
      </c>
      <c r="B2028" s="2">
        <v>6085</v>
      </c>
      <c r="C2028" s="50">
        <v>17</v>
      </c>
      <c r="D2028" s="53" t="s">
        <v>109</v>
      </c>
      <c r="E2028" s="53" t="s">
        <v>110</v>
      </c>
      <c r="F2028" s="134">
        <v>110000493706</v>
      </c>
      <c r="G2028" s="133" t="s">
        <v>227</v>
      </c>
      <c r="H2028" s="133">
        <v>46120</v>
      </c>
      <c r="I2028">
        <v>0</v>
      </c>
    </row>
    <row r="2029" spans="1:9" ht="15">
      <c r="A2029" s="2" t="s">
        <v>178</v>
      </c>
      <c r="B2029" s="2">
        <v>6085</v>
      </c>
      <c r="C2029" s="50">
        <v>17</v>
      </c>
      <c r="D2029" s="53" t="s">
        <v>109</v>
      </c>
      <c r="E2029" s="53" t="s">
        <v>110</v>
      </c>
      <c r="F2029" s="134">
        <v>110000493706</v>
      </c>
      <c r="G2029" s="133" t="s">
        <v>227</v>
      </c>
      <c r="H2029" s="133">
        <v>46121</v>
      </c>
      <c r="I2029">
        <v>0</v>
      </c>
    </row>
    <row r="2030" spans="1:9" ht="15">
      <c r="A2030" s="2" t="s">
        <v>178</v>
      </c>
      <c r="B2030" s="2">
        <v>6085</v>
      </c>
      <c r="C2030" s="50">
        <v>17</v>
      </c>
      <c r="D2030" s="53" t="s">
        <v>109</v>
      </c>
      <c r="E2030" s="53" t="s">
        <v>110</v>
      </c>
      <c r="F2030" s="134">
        <v>110000493706</v>
      </c>
      <c r="G2030" s="133" t="s">
        <v>227</v>
      </c>
      <c r="H2030" s="133">
        <v>46122</v>
      </c>
      <c r="I2030">
        <v>0</v>
      </c>
    </row>
    <row r="2031" spans="1:9" ht="15">
      <c r="A2031" s="2" t="s">
        <v>178</v>
      </c>
      <c r="B2031" s="2">
        <v>6085</v>
      </c>
      <c r="C2031" s="50">
        <v>17</v>
      </c>
      <c r="D2031" s="53" t="s">
        <v>109</v>
      </c>
      <c r="E2031" s="53" t="s">
        <v>110</v>
      </c>
      <c r="F2031" s="134">
        <v>110000493706</v>
      </c>
      <c r="G2031" s="133" t="s">
        <v>227</v>
      </c>
      <c r="H2031" s="133">
        <v>46123</v>
      </c>
      <c r="I2031">
        <v>0</v>
      </c>
    </row>
    <row r="2032" spans="1:9" ht="15">
      <c r="A2032" s="2" t="s">
        <v>178</v>
      </c>
      <c r="B2032" s="2">
        <v>6085</v>
      </c>
      <c r="C2032" s="50">
        <v>17</v>
      </c>
      <c r="D2032" s="53" t="s">
        <v>109</v>
      </c>
      <c r="E2032" s="53" t="s">
        <v>110</v>
      </c>
      <c r="F2032" s="134">
        <v>110000493706</v>
      </c>
      <c r="G2032" s="133" t="s">
        <v>227</v>
      </c>
      <c r="H2032" s="133">
        <v>46124</v>
      </c>
      <c r="I2032">
        <v>0</v>
      </c>
    </row>
    <row r="2033" spans="1:9" ht="15">
      <c r="A2033" s="2" t="s">
        <v>178</v>
      </c>
      <c r="B2033" s="2">
        <v>6085</v>
      </c>
      <c r="C2033" s="50">
        <v>17</v>
      </c>
      <c r="D2033" s="53" t="s">
        <v>109</v>
      </c>
      <c r="E2033" s="53" t="s">
        <v>110</v>
      </c>
      <c r="F2033" s="134">
        <v>110000493706</v>
      </c>
      <c r="G2033" s="133" t="s">
        <v>227</v>
      </c>
      <c r="H2033" s="133">
        <v>46125</v>
      </c>
      <c r="I2033">
        <v>0</v>
      </c>
    </row>
    <row r="2034" spans="1:9" ht="15">
      <c r="A2034" s="2" t="s">
        <v>178</v>
      </c>
      <c r="B2034" s="2">
        <v>6085</v>
      </c>
      <c r="C2034" s="50">
        <v>17</v>
      </c>
      <c r="D2034" s="53" t="s">
        <v>109</v>
      </c>
      <c r="E2034" s="53" t="s">
        <v>110</v>
      </c>
      <c r="F2034" s="134">
        <v>110000493706</v>
      </c>
      <c r="G2034" s="133" t="s">
        <v>227</v>
      </c>
      <c r="H2034" s="133">
        <v>46126</v>
      </c>
      <c r="I2034">
        <v>0</v>
      </c>
    </row>
    <row r="2035" spans="1:9" ht="15">
      <c r="A2035" s="2" t="s">
        <v>178</v>
      </c>
      <c r="B2035" s="2">
        <v>6085</v>
      </c>
      <c r="C2035" s="50">
        <v>17</v>
      </c>
      <c r="D2035" s="53" t="s">
        <v>109</v>
      </c>
      <c r="E2035" s="53" t="s">
        <v>110</v>
      </c>
      <c r="F2035" s="134">
        <v>110000493706</v>
      </c>
      <c r="G2035" s="133" t="s">
        <v>227</v>
      </c>
      <c r="H2035" s="133">
        <v>46127</v>
      </c>
      <c r="I2035">
        <v>0</v>
      </c>
    </row>
    <row r="2036" spans="1:9" ht="15">
      <c r="A2036" s="2" t="s">
        <v>178</v>
      </c>
      <c r="B2036" s="2">
        <v>6085</v>
      </c>
      <c r="C2036" s="50">
        <v>17</v>
      </c>
      <c r="D2036" s="53" t="s">
        <v>109</v>
      </c>
      <c r="E2036" s="53" t="s">
        <v>110</v>
      </c>
      <c r="F2036" s="134">
        <v>110000493706</v>
      </c>
      <c r="G2036" s="133" t="s">
        <v>227</v>
      </c>
      <c r="H2036" s="133">
        <v>46128</v>
      </c>
      <c r="I2036">
        <v>0</v>
      </c>
    </row>
    <row r="2037" spans="1:9" ht="15">
      <c r="A2037" s="2" t="s">
        <v>178</v>
      </c>
      <c r="B2037" s="2">
        <v>6085</v>
      </c>
      <c r="C2037" s="50">
        <v>17</v>
      </c>
      <c r="D2037" s="53" t="s">
        <v>109</v>
      </c>
      <c r="E2037" s="53" t="s">
        <v>110</v>
      </c>
      <c r="F2037" s="134">
        <v>110000493706</v>
      </c>
      <c r="G2037" s="133" t="s">
        <v>227</v>
      </c>
      <c r="H2037" s="133">
        <v>46129</v>
      </c>
      <c r="I2037">
        <v>0</v>
      </c>
    </row>
    <row r="2038" spans="1:9" ht="15">
      <c r="A2038" s="2" t="s">
        <v>178</v>
      </c>
      <c r="B2038" s="2">
        <v>6085</v>
      </c>
      <c r="C2038" s="50">
        <v>17</v>
      </c>
      <c r="D2038" s="53" t="s">
        <v>109</v>
      </c>
      <c r="E2038" s="53" t="s">
        <v>110</v>
      </c>
      <c r="F2038" s="134">
        <v>110000493706</v>
      </c>
      <c r="G2038" s="133" t="s">
        <v>227</v>
      </c>
      <c r="H2038" s="133">
        <v>46130</v>
      </c>
      <c r="I2038">
        <v>0</v>
      </c>
    </row>
    <row r="2039" spans="1:9" ht="15">
      <c r="A2039" s="2" t="s">
        <v>178</v>
      </c>
      <c r="B2039" s="2">
        <v>6085</v>
      </c>
      <c r="C2039" s="50">
        <v>17</v>
      </c>
      <c r="D2039" s="53" t="s">
        <v>109</v>
      </c>
      <c r="E2039" s="53" t="s">
        <v>110</v>
      </c>
      <c r="F2039" s="134">
        <v>110000493706</v>
      </c>
      <c r="G2039" s="133" t="s">
        <v>227</v>
      </c>
      <c r="H2039" s="133">
        <v>46131</v>
      </c>
      <c r="I2039">
        <v>0</v>
      </c>
    </row>
    <row r="2040" spans="1:9" ht="15">
      <c r="A2040" s="2" t="s">
        <v>178</v>
      </c>
      <c r="B2040" s="2">
        <v>6085</v>
      </c>
      <c r="C2040" s="50">
        <v>17</v>
      </c>
      <c r="D2040" s="53" t="s">
        <v>109</v>
      </c>
      <c r="E2040" s="53" t="s">
        <v>110</v>
      </c>
      <c r="F2040" s="134">
        <v>110000493706</v>
      </c>
      <c r="G2040" s="133" t="s">
        <v>227</v>
      </c>
      <c r="H2040" s="133">
        <v>46132</v>
      </c>
      <c r="I2040">
        <v>0</v>
      </c>
    </row>
    <row r="2041" spans="1:9" ht="15">
      <c r="A2041" s="2" t="s">
        <v>178</v>
      </c>
      <c r="B2041" s="2">
        <v>6085</v>
      </c>
      <c r="C2041" s="50">
        <v>17</v>
      </c>
      <c r="D2041" s="53" t="s">
        <v>109</v>
      </c>
      <c r="E2041" s="53" t="s">
        <v>110</v>
      </c>
      <c r="F2041" s="134">
        <v>110000493706</v>
      </c>
      <c r="G2041" s="133" t="s">
        <v>227</v>
      </c>
      <c r="H2041" s="133">
        <v>46133</v>
      </c>
      <c r="I2041">
        <v>0</v>
      </c>
    </row>
    <row r="2042" spans="1:9" ht="15">
      <c r="A2042" s="2" t="s">
        <v>178</v>
      </c>
      <c r="B2042" s="2">
        <v>6085</v>
      </c>
      <c r="C2042" s="50">
        <v>17</v>
      </c>
      <c r="D2042" s="53" t="s">
        <v>109</v>
      </c>
      <c r="E2042" s="53" t="s">
        <v>110</v>
      </c>
      <c r="F2042" s="134">
        <v>110000493706</v>
      </c>
      <c r="G2042" s="133" t="s">
        <v>227</v>
      </c>
      <c r="H2042" s="133">
        <v>46134</v>
      </c>
      <c r="I2042">
        <v>0</v>
      </c>
    </row>
    <row r="2043" spans="1:9" ht="15">
      <c r="A2043" s="2" t="s">
        <v>178</v>
      </c>
      <c r="B2043" s="2">
        <v>6085</v>
      </c>
      <c r="C2043" s="50">
        <v>17</v>
      </c>
      <c r="D2043" s="53" t="s">
        <v>109</v>
      </c>
      <c r="E2043" s="53" t="s">
        <v>110</v>
      </c>
      <c r="F2043" s="134">
        <v>110000493706</v>
      </c>
      <c r="G2043" s="133" t="s">
        <v>227</v>
      </c>
      <c r="H2043" s="133">
        <v>46135</v>
      </c>
      <c r="I2043">
        <v>0</v>
      </c>
    </row>
    <row r="2044" spans="1:9" ht="15">
      <c r="A2044" s="2" t="s">
        <v>178</v>
      </c>
      <c r="B2044" s="2">
        <v>6085</v>
      </c>
      <c r="C2044" s="50">
        <v>17</v>
      </c>
      <c r="D2044" s="53" t="s">
        <v>109</v>
      </c>
      <c r="E2044" s="53" t="s">
        <v>110</v>
      </c>
      <c r="F2044" s="134">
        <v>110000493706</v>
      </c>
      <c r="G2044" s="133" t="s">
        <v>227</v>
      </c>
      <c r="H2044" s="133">
        <v>46136</v>
      </c>
      <c r="I2044">
        <v>0</v>
      </c>
    </row>
    <row r="2045" spans="1:9" ht="15">
      <c r="A2045" s="2" t="s">
        <v>178</v>
      </c>
      <c r="B2045" s="2">
        <v>6085</v>
      </c>
      <c r="C2045" s="50">
        <v>17</v>
      </c>
      <c r="D2045" s="53" t="s">
        <v>109</v>
      </c>
      <c r="E2045" s="53" t="s">
        <v>110</v>
      </c>
      <c r="F2045" s="134">
        <v>110000493706</v>
      </c>
      <c r="G2045" s="133" t="s">
        <v>227</v>
      </c>
      <c r="H2045" s="133">
        <v>46137</v>
      </c>
      <c r="I2045">
        <v>0</v>
      </c>
    </row>
    <row r="2046" spans="1:9" ht="15">
      <c r="A2046" s="2" t="s">
        <v>178</v>
      </c>
      <c r="B2046" s="2">
        <v>6085</v>
      </c>
      <c r="C2046" s="50">
        <v>17</v>
      </c>
      <c r="D2046" s="53" t="s">
        <v>109</v>
      </c>
      <c r="E2046" s="53" t="s">
        <v>110</v>
      </c>
      <c r="F2046" s="134">
        <v>110000493706</v>
      </c>
      <c r="G2046" s="133" t="s">
        <v>227</v>
      </c>
      <c r="H2046" s="133">
        <v>46138</v>
      </c>
      <c r="I2046">
        <v>0</v>
      </c>
    </row>
    <row r="2047" spans="1:9" ht="15">
      <c r="A2047" s="2" t="s">
        <v>178</v>
      </c>
      <c r="B2047" s="2">
        <v>6085</v>
      </c>
      <c r="C2047" s="50">
        <v>17</v>
      </c>
      <c r="D2047" s="53" t="s">
        <v>109</v>
      </c>
      <c r="E2047" s="53" t="s">
        <v>110</v>
      </c>
      <c r="F2047" s="134">
        <v>110000493706</v>
      </c>
      <c r="G2047" s="133" t="s">
        <v>227</v>
      </c>
      <c r="H2047" s="133">
        <v>46139</v>
      </c>
      <c r="I2047">
        <v>0</v>
      </c>
    </row>
    <row r="2048" spans="1:9" ht="15">
      <c r="A2048" s="2" t="s">
        <v>178</v>
      </c>
      <c r="B2048" s="2">
        <v>6085</v>
      </c>
      <c r="C2048" s="50">
        <v>17</v>
      </c>
      <c r="D2048" s="53" t="s">
        <v>109</v>
      </c>
      <c r="E2048" s="53" t="s">
        <v>110</v>
      </c>
      <c r="F2048" s="134">
        <v>110000493706</v>
      </c>
      <c r="G2048" s="133" t="s">
        <v>227</v>
      </c>
      <c r="H2048" s="133">
        <v>46140</v>
      </c>
      <c r="I2048">
        <v>0</v>
      </c>
    </row>
    <row r="2049" spans="1:9" ht="15">
      <c r="A2049" s="2" t="s">
        <v>178</v>
      </c>
      <c r="B2049" s="2">
        <v>6085</v>
      </c>
      <c r="C2049" s="50">
        <v>17</v>
      </c>
      <c r="D2049" s="53" t="s">
        <v>109</v>
      </c>
      <c r="E2049" s="53" t="s">
        <v>110</v>
      </c>
      <c r="F2049" s="134">
        <v>110000493706</v>
      </c>
      <c r="G2049" s="133" t="s">
        <v>227</v>
      </c>
      <c r="H2049" s="133">
        <v>46141</v>
      </c>
      <c r="I2049">
        <v>0</v>
      </c>
    </row>
    <row r="2050" spans="1:9" ht="15">
      <c r="A2050" s="2" t="s">
        <v>178</v>
      </c>
      <c r="B2050" s="2">
        <v>6085</v>
      </c>
      <c r="C2050" s="50">
        <v>17</v>
      </c>
      <c r="D2050" s="53" t="s">
        <v>109</v>
      </c>
      <c r="E2050" s="53" t="s">
        <v>110</v>
      </c>
      <c r="F2050" s="134">
        <v>110000493706</v>
      </c>
      <c r="G2050" s="133" t="s">
        <v>227</v>
      </c>
      <c r="H2050" s="133">
        <v>46142</v>
      </c>
      <c r="I2050">
        <v>0</v>
      </c>
    </row>
    <row r="2051" spans="1:9" ht="15">
      <c r="A2051" s="2" t="s">
        <v>178</v>
      </c>
      <c r="B2051" s="2">
        <v>6085</v>
      </c>
      <c r="C2051" s="50">
        <v>17</v>
      </c>
      <c r="D2051" s="53" t="s">
        <v>109</v>
      </c>
      <c r="E2051" s="53" t="s">
        <v>110</v>
      </c>
      <c r="F2051" s="134">
        <v>110000493706</v>
      </c>
      <c r="G2051" s="133" t="s">
        <v>227</v>
      </c>
      <c r="H2051" s="133">
        <v>46143</v>
      </c>
      <c r="I2051">
        <v>0</v>
      </c>
    </row>
    <row r="2052" spans="1:9" ht="15">
      <c r="A2052" s="2" t="s">
        <v>178</v>
      </c>
      <c r="B2052" s="2">
        <v>6085</v>
      </c>
      <c r="C2052" s="50">
        <v>17</v>
      </c>
      <c r="D2052" s="53" t="s">
        <v>109</v>
      </c>
      <c r="E2052" s="53" t="s">
        <v>110</v>
      </c>
      <c r="F2052" s="134">
        <v>110000493706</v>
      </c>
      <c r="G2052" s="133" t="s">
        <v>227</v>
      </c>
      <c r="H2052" s="133">
        <v>46144</v>
      </c>
      <c r="I2052">
        <v>0</v>
      </c>
    </row>
    <row r="2053" spans="1:9" ht="15">
      <c r="A2053" s="2" t="s">
        <v>178</v>
      </c>
      <c r="B2053" s="2">
        <v>6085</v>
      </c>
      <c r="C2053" s="50">
        <v>17</v>
      </c>
      <c r="D2053" s="53" t="s">
        <v>109</v>
      </c>
      <c r="E2053" s="53" t="s">
        <v>110</v>
      </c>
      <c r="F2053" s="134">
        <v>110000493706</v>
      </c>
      <c r="G2053" s="133" t="s">
        <v>227</v>
      </c>
      <c r="H2053" s="133">
        <v>46145</v>
      </c>
      <c r="I2053">
        <v>0</v>
      </c>
    </row>
    <row r="2054" spans="1:9" ht="15">
      <c r="A2054" s="2" t="s">
        <v>178</v>
      </c>
      <c r="B2054" s="2">
        <v>6085</v>
      </c>
      <c r="C2054" s="50">
        <v>17</v>
      </c>
      <c r="D2054" s="53" t="s">
        <v>109</v>
      </c>
      <c r="E2054" s="53" t="s">
        <v>110</v>
      </c>
      <c r="F2054" s="134">
        <v>110000493706</v>
      </c>
      <c r="G2054" s="133" t="s">
        <v>227</v>
      </c>
      <c r="H2054" s="133">
        <v>46146</v>
      </c>
      <c r="I2054">
        <v>0</v>
      </c>
    </row>
    <row r="2055" spans="1:9" ht="15">
      <c r="A2055" s="2" t="s">
        <v>178</v>
      </c>
      <c r="B2055" s="2">
        <v>6085</v>
      </c>
      <c r="C2055" s="50">
        <v>17</v>
      </c>
      <c r="D2055" s="53" t="s">
        <v>109</v>
      </c>
      <c r="E2055" s="53" t="s">
        <v>110</v>
      </c>
      <c r="F2055" s="134">
        <v>110000493706</v>
      </c>
      <c r="G2055" s="133" t="s">
        <v>227</v>
      </c>
      <c r="H2055" s="133">
        <v>46147</v>
      </c>
      <c r="I2055">
        <v>0</v>
      </c>
    </row>
    <row r="2056" spans="1:9" ht="15">
      <c r="A2056" s="2" t="s">
        <v>178</v>
      </c>
      <c r="B2056" s="2">
        <v>6085</v>
      </c>
      <c r="C2056" s="50">
        <v>17</v>
      </c>
      <c r="D2056" s="53" t="s">
        <v>109</v>
      </c>
      <c r="E2056" s="53" t="s">
        <v>110</v>
      </c>
      <c r="F2056" s="134">
        <v>110000493706</v>
      </c>
      <c r="G2056" s="133" t="s">
        <v>227</v>
      </c>
      <c r="H2056" s="133">
        <v>46148</v>
      </c>
      <c r="I2056">
        <v>0</v>
      </c>
    </row>
    <row r="2057" spans="1:9" ht="15">
      <c r="A2057" s="2" t="s">
        <v>178</v>
      </c>
      <c r="B2057" s="2">
        <v>6085</v>
      </c>
      <c r="C2057" s="50">
        <v>17</v>
      </c>
      <c r="D2057" s="53" t="s">
        <v>109</v>
      </c>
      <c r="E2057" s="53" t="s">
        <v>110</v>
      </c>
      <c r="F2057" s="134">
        <v>110000493706</v>
      </c>
      <c r="G2057" s="133" t="s">
        <v>227</v>
      </c>
      <c r="H2057" s="133">
        <v>46149</v>
      </c>
      <c r="I2057">
        <v>0</v>
      </c>
    </row>
    <row r="2058" spans="1:9" ht="15">
      <c r="A2058" s="2" t="s">
        <v>178</v>
      </c>
      <c r="B2058" s="2">
        <v>6085</v>
      </c>
      <c r="C2058" s="50">
        <v>17</v>
      </c>
      <c r="D2058" s="53" t="s">
        <v>109</v>
      </c>
      <c r="E2058" s="53" t="s">
        <v>110</v>
      </c>
      <c r="F2058" s="134">
        <v>110000493706</v>
      </c>
      <c r="G2058" s="133" t="s">
        <v>227</v>
      </c>
      <c r="H2058" s="133">
        <v>46150</v>
      </c>
      <c r="I2058">
        <v>0</v>
      </c>
    </row>
    <row r="2059" spans="1:9" ht="15">
      <c r="A2059" s="2" t="s">
        <v>178</v>
      </c>
      <c r="B2059" s="2">
        <v>6085</v>
      </c>
      <c r="C2059" s="50">
        <v>17</v>
      </c>
      <c r="D2059" s="53" t="s">
        <v>109</v>
      </c>
      <c r="E2059" s="53" t="s">
        <v>110</v>
      </c>
      <c r="F2059" s="134">
        <v>110000493706</v>
      </c>
      <c r="G2059" s="133" t="s">
        <v>227</v>
      </c>
      <c r="H2059" s="133">
        <v>46151</v>
      </c>
      <c r="I2059">
        <v>0</v>
      </c>
    </row>
    <row r="2060" spans="1:9" ht="15">
      <c r="A2060" s="2" t="s">
        <v>178</v>
      </c>
      <c r="B2060" s="2">
        <v>6085</v>
      </c>
      <c r="C2060" s="50">
        <v>17</v>
      </c>
      <c r="D2060" s="53" t="s">
        <v>109</v>
      </c>
      <c r="E2060" s="53" t="s">
        <v>110</v>
      </c>
      <c r="F2060" s="134">
        <v>110000493706</v>
      </c>
      <c r="G2060" s="133" t="s">
        <v>227</v>
      </c>
      <c r="H2060" s="133">
        <v>46152</v>
      </c>
      <c r="I2060">
        <v>0</v>
      </c>
    </row>
    <row r="2061" spans="1:9" ht="15">
      <c r="A2061" s="2" t="s">
        <v>178</v>
      </c>
      <c r="B2061" s="2">
        <v>6085</v>
      </c>
      <c r="C2061" s="50">
        <v>17</v>
      </c>
      <c r="D2061" s="53" t="s">
        <v>109</v>
      </c>
      <c r="E2061" s="53" t="s">
        <v>110</v>
      </c>
      <c r="F2061" s="134">
        <v>110000493706</v>
      </c>
      <c r="G2061" s="133" t="s">
        <v>227</v>
      </c>
      <c r="H2061" s="133">
        <v>46153</v>
      </c>
      <c r="I2061">
        <v>0</v>
      </c>
    </row>
    <row r="2062" spans="1:9" ht="15">
      <c r="A2062" s="2" t="s">
        <v>178</v>
      </c>
      <c r="B2062" s="2">
        <v>6085</v>
      </c>
      <c r="C2062" s="50">
        <v>17</v>
      </c>
      <c r="D2062" s="53" t="s">
        <v>109</v>
      </c>
      <c r="E2062" s="53" t="s">
        <v>110</v>
      </c>
      <c r="F2062" s="134">
        <v>110000493706</v>
      </c>
      <c r="G2062" s="133" t="s">
        <v>227</v>
      </c>
      <c r="H2062" s="133">
        <v>46154</v>
      </c>
      <c r="I2062">
        <v>0</v>
      </c>
    </row>
    <row r="2063" spans="1:9" ht="15">
      <c r="A2063" s="2" t="s">
        <v>178</v>
      </c>
      <c r="B2063" s="2">
        <v>6085</v>
      </c>
      <c r="C2063" s="50">
        <v>17</v>
      </c>
      <c r="D2063" s="53" t="s">
        <v>109</v>
      </c>
      <c r="E2063" s="53" t="s">
        <v>110</v>
      </c>
      <c r="F2063" s="134">
        <v>110000493706</v>
      </c>
      <c r="G2063" s="133" t="s">
        <v>227</v>
      </c>
      <c r="H2063" s="133">
        <v>46155</v>
      </c>
      <c r="I2063">
        <v>0</v>
      </c>
    </row>
    <row r="2064" spans="1:9" ht="15">
      <c r="A2064" s="2" t="s">
        <v>178</v>
      </c>
      <c r="B2064" s="2">
        <v>6085</v>
      </c>
      <c r="C2064" s="50">
        <v>17</v>
      </c>
      <c r="D2064" s="53" t="s">
        <v>109</v>
      </c>
      <c r="E2064" s="53" t="s">
        <v>110</v>
      </c>
      <c r="F2064" s="134">
        <v>110000493706</v>
      </c>
      <c r="G2064" s="133" t="s">
        <v>227</v>
      </c>
      <c r="H2064" s="133">
        <v>46156</v>
      </c>
      <c r="I2064">
        <v>0</v>
      </c>
    </row>
    <row r="2065" spans="1:9" ht="15">
      <c r="A2065" s="2" t="s">
        <v>178</v>
      </c>
      <c r="B2065" s="2">
        <v>6085</v>
      </c>
      <c r="C2065" s="50">
        <v>17</v>
      </c>
      <c r="D2065" s="53" t="s">
        <v>109</v>
      </c>
      <c r="E2065" s="53" t="s">
        <v>110</v>
      </c>
      <c r="F2065" s="134">
        <v>110000493706</v>
      </c>
      <c r="G2065" s="133" t="s">
        <v>227</v>
      </c>
      <c r="H2065" s="133">
        <v>46157</v>
      </c>
      <c r="I2065">
        <v>0</v>
      </c>
    </row>
    <row r="2066" spans="1:9" ht="15">
      <c r="A2066" s="2" t="s">
        <v>178</v>
      </c>
      <c r="B2066" s="2">
        <v>6085</v>
      </c>
      <c r="C2066" s="50">
        <v>17</v>
      </c>
      <c r="D2066" s="53" t="s">
        <v>109</v>
      </c>
      <c r="E2066" s="53" t="s">
        <v>110</v>
      </c>
      <c r="F2066" s="134">
        <v>110000493706</v>
      </c>
      <c r="G2066" s="133" t="s">
        <v>227</v>
      </c>
      <c r="H2066" s="133">
        <v>46158</v>
      </c>
      <c r="I2066">
        <v>0</v>
      </c>
    </row>
    <row r="2067" spans="1:9" ht="15">
      <c r="A2067" s="2" t="s">
        <v>178</v>
      </c>
      <c r="B2067" s="2">
        <v>6085</v>
      </c>
      <c r="C2067" s="50">
        <v>17</v>
      </c>
      <c r="D2067" s="53" t="s">
        <v>109</v>
      </c>
      <c r="E2067" s="53" t="s">
        <v>110</v>
      </c>
      <c r="F2067" s="134">
        <v>110000493706</v>
      </c>
      <c r="G2067" s="133" t="s">
        <v>227</v>
      </c>
      <c r="H2067" s="133">
        <v>46159</v>
      </c>
      <c r="I2067">
        <v>0</v>
      </c>
    </row>
    <row r="2068" spans="1:9" ht="15">
      <c r="A2068" s="2" t="s">
        <v>178</v>
      </c>
      <c r="B2068" s="2">
        <v>6085</v>
      </c>
      <c r="C2068" s="50">
        <v>17</v>
      </c>
      <c r="D2068" s="53" t="s">
        <v>109</v>
      </c>
      <c r="E2068" s="53" t="s">
        <v>110</v>
      </c>
      <c r="F2068" s="134">
        <v>110000493706</v>
      </c>
      <c r="G2068" s="133" t="s">
        <v>227</v>
      </c>
      <c r="H2068" s="133">
        <v>46160</v>
      </c>
      <c r="I2068">
        <v>0</v>
      </c>
    </row>
    <row r="2069" spans="1:9" ht="15">
      <c r="A2069" s="2" t="s">
        <v>178</v>
      </c>
      <c r="B2069" s="2">
        <v>6085</v>
      </c>
      <c r="C2069" s="50">
        <v>17</v>
      </c>
      <c r="D2069" s="53" t="s">
        <v>109</v>
      </c>
      <c r="E2069" s="53" t="s">
        <v>110</v>
      </c>
      <c r="F2069" s="134">
        <v>110000493706</v>
      </c>
      <c r="G2069" s="133" t="s">
        <v>227</v>
      </c>
      <c r="H2069" s="133">
        <v>46161</v>
      </c>
      <c r="I2069">
        <v>0</v>
      </c>
    </row>
    <row r="2070" spans="1:9" ht="15">
      <c r="A2070" s="2" t="s">
        <v>178</v>
      </c>
      <c r="B2070" s="2">
        <v>6085</v>
      </c>
      <c r="C2070" s="50">
        <v>17</v>
      </c>
      <c r="D2070" s="53" t="s">
        <v>109</v>
      </c>
      <c r="E2070" s="53" t="s">
        <v>110</v>
      </c>
      <c r="F2070" s="134">
        <v>110000493706</v>
      </c>
      <c r="G2070" s="133" t="s">
        <v>227</v>
      </c>
      <c r="H2070" s="133">
        <v>46162</v>
      </c>
      <c r="I2070">
        <v>0</v>
      </c>
    </row>
    <row r="2071" spans="1:9" ht="15">
      <c r="A2071" s="2" t="s">
        <v>178</v>
      </c>
      <c r="B2071" s="2">
        <v>6085</v>
      </c>
      <c r="C2071" s="50">
        <v>17</v>
      </c>
      <c r="D2071" s="53" t="s">
        <v>109</v>
      </c>
      <c r="E2071" s="53" t="s">
        <v>110</v>
      </c>
      <c r="F2071" s="134">
        <v>110000493706</v>
      </c>
      <c r="G2071" s="133" t="s">
        <v>227</v>
      </c>
      <c r="H2071" s="133">
        <v>46163</v>
      </c>
      <c r="I2071">
        <v>0</v>
      </c>
    </row>
    <row r="2072" spans="1:9" ht="15">
      <c r="A2072" s="2" t="s">
        <v>178</v>
      </c>
      <c r="B2072" s="2">
        <v>6085</v>
      </c>
      <c r="C2072" s="50">
        <v>17</v>
      </c>
      <c r="D2072" s="53" t="s">
        <v>109</v>
      </c>
      <c r="E2072" s="53" t="s">
        <v>110</v>
      </c>
      <c r="F2072" s="134">
        <v>110000493706</v>
      </c>
      <c r="G2072" s="133" t="s">
        <v>227</v>
      </c>
      <c r="H2072" s="133">
        <v>46164</v>
      </c>
      <c r="I2072">
        <v>0</v>
      </c>
    </row>
    <row r="2073" spans="1:9" ht="15">
      <c r="A2073" s="2" t="s">
        <v>178</v>
      </c>
      <c r="B2073" s="2">
        <v>6085</v>
      </c>
      <c r="C2073" s="50">
        <v>17</v>
      </c>
      <c r="D2073" s="53" t="s">
        <v>109</v>
      </c>
      <c r="E2073" s="53" t="s">
        <v>110</v>
      </c>
      <c r="F2073" s="134">
        <v>110000493706</v>
      </c>
      <c r="G2073" s="133" t="s">
        <v>227</v>
      </c>
      <c r="H2073" s="133">
        <v>46165</v>
      </c>
      <c r="I2073">
        <v>0</v>
      </c>
    </row>
    <row r="2074" spans="1:9" ht="15">
      <c r="A2074" s="2" t="s">
        <v>178</v>
      </c>
      <c r="B2074" s="2">
        <v>6085</v>
      </c>
      <c r="C2074" s="50">
        <v>17</v>
      </c>
      <c r="D2074" s="53" t="s">
        <v>109</v>
      </c>
      <c r="E2074" s="53" t="s">
        <v>110</v>
      </c>
      <c r="F2074" s="134">
        <v>110000493706</v>
      </c>
      <c r="G2074" s="133" t="s">
        <v>227</v>
      </c>
      <c r="H2074" s="133">
        <v>46166</v>
      </c>
      <c r="I2074">
        <v>0</v>
      </c>
    </row>
    <row r="2075" spans="1:9" ht="15">
      <c r="A2075" s="2" t="s">
        <v>178</v>
      </c>
      <c r="B2075" s="2">
        <v>6085</v>
      </c>
      <c r="C2075" s="50">
        <v>17</v>
      </c>
      <c r="D2075" s="53" t="s">
        <v>109</v>
      </c>
      <c r="E2075" s="53" t="s">
        <v>110</v>
      </c>
      <c r="F2075" s="134">
        <v>110000493706</v>
      </c>
      <c r="G2075" s="133" t="s">
        <v>227</v>
      </c>
      <c r="H2075" s="133">
        <v>46167</v>
      </c>
      <c r="I2075">
        <v>0</v>
      </c>
    </row>
    <row r="2076" spans="1:9" ht="15">
      <c r="A2076" s="2" t="s">
        <v>178</v>
      </c>
      <c r="B2076" s="2">
        <v>6085</v>
      </c>
      <c r="C2076" s="50">
        <v>17</v>
      </c>
      <c r="D2076" s="53" t="s">
        <v>109</v>
      </c>
      <c r="E2076" s="53" t="s">
        <v>110</v>
      </c>
      <c r="F2076" s="134">
        <v>110000493706</v>
      </c>
      <c r="G2076" s="133" t="s">
        <v>227</v>
      </c>
      <c r="H2076" s="133">
        <v>46168</v>
      </c>
      <c r="I2076">
        <v>0</v>
      </c>
    </row>
    <row r="2077" spans="1:9" ht="15">
      <c r="A2077" s="2" t="s">
        <v>178</v>
      </c>
      <c r="B2077" s="2">
        <v>6085</v>
      </c>
      <c r="C2077" s="50">
        <v>17</v>
      </c>
      <c r="D2077" s="53" t="s">
        <v>109</v>
      </c>
      <c r="E2077" s="53" t="s">
        <v>110</v>
      </c>
      <c r="F2077" s="134">
        <v>110000493706</v>
      </c>
      <c r="G2077" s="133" t="s">
        <v>227</v>
      </c>
      <c r="H2077" s="133">
        <v>46169</v>
      </c>
      <c r="I2077">
        <v>0</v>
      </c>
    </row>
    <row r="2078" spans="1:9" ht="15">
      <c r="A2078" s="2" t="s">
        <v>178</v>
      </c>
      <c r="B2078" s="2">
        <v>6085</v>
      </c>
      <c r="C2078" s="50">
        <v>17</v>
      </c>
      <c r="D2078" s="53" t="s">
        <v>109</v>
      </c>
      <c r="E2078" s="53" t="s">
        <v>110</v>
      </c>
      <c r="F2078" s="134">
        <v>110000493706</v>
      </c>
      <c r="G2078" s="133" t="s">
        <v>227</v>
      </c>
      <c r="H2078" s="133">
        <v>46170</v>
      </c>
      <c r="I2078">
        <v>0</v>
      </c>
    </row>
    <row r="2079" spans="1:9" ht="15">
      <c r="A2079" s="2" t="s">
        <v>178</v>
      </c>
      <c r="B2079" s="2">
        <v>6085</v>
      </c>
      <c r="C2079" s="50">
        <v>17</v>
      </c>
      <c r="D2079" s="53" t="s">
        <v>109</v>
      </c>
      <c r="E2079" s="53" t="s">
        <v>110</v>
      </c>
      <c r="F2079" s="134">
        <v>110000493706</v>
      </c>
      <c r="G2079" s="133" t="s">
        <v>227</v>
      </c>
      <c r="H2079" s="133">
        <v>46171</v>
      </c>
      <c r="I2079">
        <v>0</v>
      </c>
    </row>
    <row r="2080" spans="1:9" ht="15">
      <c r="A2080" s="2" t="s">
        <v>178</v>
      </c>
      <c r="B2080" s="2">
        <v>6085</v>
      </c>
      <c r="C2080" s="50">
        <v>17</v>
      </c>
      <c r="D2080" s="53" t="s">
        <v>109</v>
      </c>
      <c r="E2080" s="53" t="s">
        <v>110</v>
      </c>
      <c r="F2080" s="134">
        <v>110000493706</v>
      </c>
      <c r="G2080" s="133" t="s">
        <v>227</v>
      </c>
      <c r="H2080" s="133">
        <v>46172</v>
      </c>
      <c r="I2080">
        <v>0</v>
      </c>
    </row>
    <row r="2081" spans="1:9" ht="15">
      <c r="A2081" s="2" t="s">
        <v>178</v>
      </c>
      <c r="B2081" s="2">
        <v>6085</v>
      </c>
      <c r="C2081" s="50">
        <v>17</v>
      </c>
      <c r="D2081" s="53" t="s">
        <v>109</v>
      </c>
      <c r="E2081" s="53" t="s">
        <v>110</v>
      </c>
      <c r="F2081" s="134">
        <v>110000493706</v>
      </c>
      <c r="G2081" s="133" t="s">
        <v>227</v>
      </c>
      <c r="H2081" s="133">
        <v>46173</v>
      </c>
      <c r="I2081">
        <v>0</v>
      </c>
    </row>
    <row r="2082" spans="1:9" ht="15">
      <c r="A2082" s="2" t="s">
        <v>178</v>
      </c>
      <c r="B2082" s="2">
        <v>6085</v>
      </c>
      <c r="C2082" s="50">
        <v>17</v>
      </c>
      <c r="D2082" s="53" t="s">
        <v>109</v>
      </c>
      <c r="E2082" s="53" t="s">
        <v>110</v>
      </c>
      <c r="F2082" s="134">
        <v>110000493706</v>
      </c>
      <c r="G2082" s="133" t="s">
        <v>227</v>
      </c>
      <c r="H2082" s="133">
        <v>46174</v>
      </c>
      <c r="I2082">
        <v>0</v>
      </c>
    </row>
    <row r="2083" spans="1:9" ht="15">
      <c r="A2083" s="2" t="s">
        <v>178</v>
      </c>
      <c r="B2083" s="2">
        <v>6085</v>
      </c>
      <c r="C2083" s="50">
        <v>17</v>
      </c>
      <c r="D2083" s="53" t="s">
        <v>109</v>
      </c>
      <c r="E2083" s="53" t="s">
        <v>110</v>
      </c>
      <c r="F2083" s="134">
        <v>110000493706</v>
      </c>
      <c r="G2083" s="133" t="s">
        <v>227</v>
      </c>
      <c r="H2083" s="133">
        <v>46175</v>
      </c>
      <c r="I2083">
        <v>0</v>
      </c>
    </row>
    <row r="2084" spans="1:9" ht="15">
      <c r="A2084" s="2" t="s">
        <v>178</v>
      </c>
      <c r="B2084" s="2">
        <v>6085</v>
      </c>
      <c r="C2084" s="50">
        <v>17</v>
      </c>
      <c r="D2084" s="53" t="s">
        <v>109</v>
      </c>
      <c r="E2084" s="53" t="s">
        <v>110</v>
      </c>
      <c r="F2084" s="134">
        <v>110000493706</v>
      </c>
      <c r="G2084" s="133" t="s">
        <v>227</v>
      </c>
      <c r="H2084" s="133">
        <v>46176</v>
      </c>
      <c r="I2084">
        <v>0</v>
      </c>
    </row>
    <row r="2085" spans="1:9" ht="15">
      <c r="A2085" s="2" t="s">
        <v>178</v>
      </c>
      <c r="B2085" s="2">
        <v>6085</v>
      </c>
      <c r="C2085" s="50">
        <v>17</v>
      </c>
      <c r="D2085" s="53" t="s">
        <v>109</v>
      </c>
      <c r="E2085" s="53" t="s">
        <v>110</v>
      </c>
      <c r="F2085" s="134">
        <v>110000493706</v>
      </c>
      <c r="G2085" s="133" t="s">
        <v>227</v>
      </c>
      <c r="H2085" s="133">
        <v>46177</v>
      </c>
      <c r="I2085">
        <v>0</v>
      </c>
    </row>
    <row r="2086" spans="1:9" ht="15">
      <c r="A2086" s="2" t="s">
        <v>178</v>
      </c>
      <c r="B2086" s="2">
        <v>6085</v>
      </c>
      <c r="C2086" s="50">
        <v>17</v>
      </c>
      <c r="D2086" s="53" t="s">
        <v>109</v>
      </c>
      <c r="E2086" s="53" t="s">
        <v>110</v>
      </c>
      <c r="F2086" s="134">
        <v>110000493706</v>
      </c>
      <c r="G2086" s="133" t="s">
        <v>227</v>
      </c>
      <c r="H2086" s="133">
        <v>46178</v>
      </c>
      <c r="I2086">
        <v>0</v>
      </c>
    </row>
    <row r="2087" spans="1:9" ht="15">
      <c r="A2087" s="2" t="s">
        <v>178</v>
      </c>
      <c r="B2087" s="2">
        <v>6085</v>
      </c>
      <c r="C2087" s="50">
        <v>17</v>
      </c>
      <c r="D2087" s="53" t="s">
        <v>109</v>
      </c>
      <c r="E2087" s="53" t="s">
        <v>110</v>
      </c>
      <c r="F2087" s="134">
        <v>110000493706</v>
      </c>
      <c r="G2087" s="133" t="s">
        <v>227</v>
      </c>
      <c r="H2087" s="133">
        <v>46179</v>
      </c>
      <c r="I2087">
        <v>0</v>
      </c>
    </row>
    <row r="2088" spans="1:9" ht="15">
      <c r="A2088" s="2" t="s">
        <v>178</v>
      </c>
      <c r="B2088" s="2">
        <v>6085</v>
      </c>
      <c r="C2088" s="50">
        <v>17</v>
      </c>
      <c r="D2088" s="53" t="s">
        <v>109</v>
      </c>
      <c r="E2088" s="53" t="s">
        <v>110</v>
      </c>
      <c r="F2088" s="134">
        <v>110000493706</v>
      </c>
      <c r="G2088" s="133" t="s">
        <v>227</v>
      </c>
      <c r="H2088" s="133">
        <v>46180</v>
      </c>
      <c r="I2088">
        <v>0</v>
      </c>
    </row>
    <row r="2089" spans="1:9" ht="15">
      <c r="A2089" s="2" t="s">
        <v>178</v>
      </c>
      <c r="B2089" s="2">
        <v>6085</v>
      </c>
      <c r="C2089" s="50">
        <v>17</v>
      </c>
      <c r="D2089" s="53" t="s">
        <v>109</v>
      </c>
      <c r="E2089" s="53" t="s">
        <v>110</v>
      </c>
      <c r="F2089" s="134">
        <v>110000493706</v>
      </c>
      <c r="G2089" s="133" t="s">
        <v>227</v>
      </c>
      <c r="H2089" s="133">
        <v>46181</v>
      </c>
      <c r="I2089">
        <v>0</v>
      </c>
    </row>
    <row r="2090" spans="1:9" ht="15">
      <c r="A2090" s="2" t="s">
        <v>178</v>
      </c>
      <c r="B2090" s="2">
        <v>6085</v>
      </c>
      <c r="C2090" s="50">
        <v>17</v>
      </c>
      <c r="D2090" s="53" t="s">
        <v>109</v>
      </c>
      <c r="E2090" s="53" t="s">
        <v>110</v>
      </c>
      <c r="F2090" s="134">
        <v>110000493706</v>
      </c>
      <c r="G2090" s="133" t="s">
        <v>227</v>
      </c>
      <c r="H2090" s="133">
        <v>46182</v>
      </c>
      <c r="I2090">
        <v>0</v>
      </c>
    </row>
    <row r="2091" spans="1:9" ht="15">
      <c r="A2091" s="2" t="s">
        <v>178</v>
      </c>
      <c r="B2091" s="2">
        <v>6085</v>
      </c>
      <c r="C2091" s="50">
        <v>17</v>
      </c>
      <c r="D2091" s="53" t="s">
        <v>109</v>
      </c>
      <c r="E2091" s="53" t="s">
        <v>110</v>
      </c>
      <c r="F2091" s="134">
        <v>110000493706</v>
      </c>
      <c r="G2091" s="133" t="s">
        <v>227</v>
      </c>
      <c r="H2091" s="133">
        <v>46183</v>
      </c>
      <c r="I2091">
        <v>0</v>
      </c>
    </row>
    <row r="2092" spans="1:9" ht="15">
      <c r="A2092" s="2" t="s">
        <v>178</v>
      </c>
      <c r="B2092" s="2">
        <v>6085</v>
      </c>
      <c r="C2092" s="50">
        <v>17</v>
      </c>
      <c r="D2092" s="53" t="s">
        <v>109</v>
      </c>
      <c r="E2092" s="53" t="s">
        <v>110</v>
      </c>
      <c r="F2092" s="134">
        <v>110000493706</v>
      </c>
      <c r="G2092" s="133" t="s">
        <v>227</v>
      </c>
      <c r="H2092" s="133">
        <v>46184</v>
      </c>
      <c r="I2092">
        <v>0</v>
      </c>
    </row>
    <row r="2093" spans="1:9" ht="15">
      <c r="A2093" s="2" t="s">
        <v>178</v>
      </c>
      <c r="B2093" s="2">
        <v>6085</v>
      </c>
      <c r="C2093" s="50">
        <v>17</v>
      </c>
      <c r="D2093" s="53" t="s">
        <v>109</v>
      </c>
      <c r="E2093" s="53" t="s">
        <v>110</v>
      </c>
      <c r="F2093" s="134">
        <v>110000493706</v>
      </c>
      <c r="G2093" s="133" t="s">
        <v>227</v>
      </c>
      <c r="H2093" s="133">
        <v>46185</v>
      </c>
      <c r="I2093">
        <v>0</v>
      </c>
    </row>
    <row r="2094" spans="1:9" ht="15">
      <c r="A2094" s="2" t="s">
        <v>178</v>
      </c>
      <c r="B2094" s="2">
        <v>6085</v>
      </c>
      <c r="C2094" s="50">
        <v>17</v>
      </c>
      <c r="D2094" s="53" t="s">
        <v>109</v>
      </c>
      <c r="E2094" s="53" t="s">
        <v>110</v>
      </c>
      <c r="F2094" s="134">
        <v>110000493706</v>
      </c>
      <c r="G2094" s="133" t="s">
        <v>227</v>
      </c>
      <c r="H2094" s="133">
        <v>46186</v>
      </c>
      <c r="I2094">
        <v>0</v>
      </c>
    </row>
    <row r="2095" spans="1:9" ht="15">
      <c r="A2095" s="2" t="s">
        <v>178</v>
      </c>
      <c r="B2095" s="2">
        <v>6085</v>
      </c>
      <c r="C2095" s="50">
        <v>17</v>
      </c>
      <c r="D2095" s="53" t="s">
        <v>109</v>
      </c>
      <c r="E2095" s="53" t="s">
        <v>110</v>
      </c>
      <c r="F2095" s="134">
        <v>110000493706</v>
      </c>
      <c r="G2095" s="133" t="s">
        <v>227</v>
      </c>
      <c r="H2095" s="133">
        <v>46187</v>
      </c>
      <c r="I2095">
        <v>0</v>
      </c>
    </row>
    <row r="2096" spans="1:9" ht="15">
      <c r="A2096" s="2" t="s">
        <v>178</v>
      </c>
      <c r="B2096" s="2">
        <v>6085</v>
      </c>
      <c r="C2096" s="50">
        <v>17</v>
      </c>
      <c r="D2096" s="53" t="s">
        <v>109</v>
      </c>
      <c r="E2096" s="53" t="s">
        <v>110</v>
      </c>
      <c r="F2096" s="134">
        <v>110000493706</v>
      </c>
      <c r="G2096" s="133" t="s">
        <v>227</v>
      </c>
      <c r="H2096" s="133">
        <v>46188</v>
      </c>
      <c r="I2096">
        <v>0</v>
      </c>
    </row>
    <row r="2097" spans="1:9" ht="15">
      <c r="A2097" s="2" t="s">
        <v>178</v>
      </c>
      <c r="B2097" s="2">
        <v>6085</v>
      </c>
      <c r="C2097" s="50">
        <v>17</v>
      </c>
      <c r="D2097" s="53" t="s">
        <v>109</v>
      </c>
      <c r="E2097" s="53" t="s">
        <v>110</v>
      </c>
      <c r="F2097" s="134">
        <v>110000493706</v>
      </c>
      <c r="G2097" s="133" t="s">
        <v>227</v>
      </c>
      <c r="H2097" s="133">
        <v>46189</v>
      </c>
      <c r="I2097">
        <v>0</v>
      </c>
    </row>
    <row r="2098" spans="1:9" ht="15">
      <c r="A2098" s="2" t="s">
        <v>178</v>
      </c>
      <c r="B2098" s="2">
        <v>6085</v>
      </c>
      <c r="C2098" s="50">
        <v>17</v>
      </c>
      <c r="D2098" s="53" t="s">
        <v>109</v>
      </c>
      <c r="E2098" s="53" t="s">
        <v>110</v>
      </c>
      <c r="F2098" s="134">
        <v>110000493706</v>
      </c>
      <c r="G2098" s="133" t="s">
        <v>227</v>
      </c>
      <c r="H2098" s="133">
        <v>46190</v>
      </c>
      <c r="I2098">
        <v>0</v>
      </c>
    </row>
    <row r="2099" spans="1:9" ht="15">
      <c r="A2099" s="2" t="s">
        <v>178</v>
      </c>
      <c r="B2099" s="2">
        <v>6085</v>
      </c>
      <c r="C2099" s="50">
        <v>17</v>
      </c>
      <c r="D2099" s="53" t="s">
        <v>109</v>
      </c>
      <c r="E2099" s="53" t="s">
        <v>110</v>
      </c>
      <c r="F2099" s="134">
        <v>110000493706</v>
      </c>
      <c r="G2099" s="133" t="s">
        <v>227</v>
      </c>
      <c r="H2099" s="133">
        <v>46191</v>
      </c>
      <c r="I2099">
        <v>0</v>
      </c>
    </row>
    <row r="2100" spans="1:9" ht="15">
      <c r="A2100" s="2" t="s">
        <v>178</v>
      </c>
      <c r="B2100" s="2">
        <v>6085</v>
      </c>
      <c r="C2100" s="50">
        <v>17</v>
      </c>
      <c r="D2100" s="53" t="s">
        <v>109</v>
      </c>
      <c r="E2100" s="53" t="s">
        <v>110</v>
      </c>
      <c r="F2100" s="134">
        <v>110000493706</v>
      </c>
      <c r="G2100" s="133" t="s">
        <v>227</v>
      </c>
      <c r="H2100" s="133">
        <v>46192</v>
      </c>
      <c r="I2100">
        <v>0</v>
      </c>
    </row>
    <row r="2101" spans="1:9" ht="15">
      <c r="A2101" s="2" t="s">
        <v>178</v>
      </c>
      <c r="B2101" s="2">
        <v>6085</v>
      </c>
      <c r="C2101" s="50">
        <v>17</v>
      </c>
      <c r="D2101" s="53" t="s">
        <v>109</v>
      </c>
      <c r="E2101" s="53" t="s">
        <v>110</v>
      </c>
      <c r="F2101" s="134">
        <v>110000493706</v>
      </c>
      <c r="G2101" s="133" t="s">
        <v>227</v>
      </c>
      <c r="H2101" s="133">
        <v>46193</v>
      </c>
      <c r="I2101">
        <v>0</v>
      </c>
    </row>
    <row r="2102" spans="1:9" ht="15">
      <c r="A2102" s="2" t="s">
        <v>178</v>
      </c>
      <c r="B2102" s="2">
        <v>6085</v>
      </c>
      <c r="C2102" s="50">
        <v>17</v>
      </c>
      <c r="D2102" s="53" t="s">
        <v>109</v>
      </c>
      <c r="E2102" s="53" t="s">
        <v>110</v>
      </c>
      <c r="F2102" s="134">
        <v>110000493706</v>
      </c>
      <c r="G2102" s="133" t="s">
        <v>227</v>
      </c>
      <c r="H2102" s="133">
        <v>46194</v>
      </c>
      <c r="I2102">
        <v>0</v>
      </c>
    </row>
    <row r="2103" spans="1:9" ht="15">
      <c r="A2103" s="2" t="s">
        <v>178</v>
      </c>
      <c r="B2103" s="2">
        <v>6085</v>
      </c>
      <c r="C2103" s="50">
        <v>17</v>
      </c>
      <c r="D2103" s="53" t="s">
        <v>109</v>
      </c>
      <c r="E2103" s="53" t="s">
        <v>110</v>
      </c>
      <c r="F2103" s="134">
        <v>110000493706</v>
      </c>
      <c r="G2103" s="133" t="s">
        <v>227</v>
      </c>
      <c r="H2103" s="133">
        <v>46195</v>
      </c>
      <c r="I2103">
        <v>0</v>
      </c>
    </row>
    <row r="2104" spans="1:9" ht="15">
      <c r="A2104" s="2" t="s">
        <v>178</v>
      </c>
      <c r="B2104" s="2">
        <v>6085</v>
      </c>
      <c r="C2104" s="50">
        <v>17</v>
      </c>
      <c r="D2104" s="53" t="s">
        <v>109</v>
      </c>
      <c r="E2104" s="53" t="s">
        <v>110</v>
      </c>
      <c r="F2104" s="134">
        <v>110000493706</v>
      </c>
      <c r="G2104" s="133" t="s">
        <v>227</v>
      </c>
      <c r="H2104" s="133">
        <v>46196</v>
      </c>
      <c r="I2104">
        <v>0</v>
      </c>
    </row>
    <row r="2105" spans="1:9" ht="15">
      <c r="A2105" s="2" t="s">
        <v>178</v>
      </c>
      <c r="B2105" s="2">
        <v>6085</v>
      </c>
      <c r="C2105" s="50">
        <v>17</v>
      </c>
      <c r="D2105" s="53" t="s">
        <v>109</v>
      </c>
      <c r="E2105" s="53" t="s">
        <v>110</v>
      </c>
      <c r="F2105" s="134">
        <v>110000493706</v>
      </c>
      <c r="G2105" s="133" t="s">
        <v>227</v>
      </c>
      <c r="H2105" s="133">
        <v>46197</v>
      </c>
      <c r="I2105">
        <v>0</v>
      </c>
    </row>
    <row r="2106" spans="1:9" ht="15">
      <c r="A2106" s="2" t="s">
        <v>178</v>
      </c>
      <c r="B2106" s="2">
        <v>6085</v>
      </c>
      <c r="C2106" s="50">
        <v>17</v>
      </c>
      <c r="D2106" s="53" t="s">
        <v>109</v>
      </c>
      <c r="E2106" s="53" t="s">
        <v>110</v>
      </c>
      <c r="F2106" s="134">
        <v>110000493706</v>
      </c>
      <c r="G2106" s="133" t="s">
        <v>227</v>
      </c>
      <c r="H2106" s="133">
        <v>46198</v>
      </c>
      <c r="I2106">
        <v>0</v>
      </c>
    </row>
    <row r="2107" spans="1:9" ht="15">
      <c r="A2107" s="2" t="s">
        <v>178</v>
      </c>
      <c r="B2107" s="2">
        <v>6085</v>
      </c>
      <c r="C2107" s="50">
        <v>17</v>
      </c>
      <c r="D2107" s="53" t="s">
        <v>109</v>
      </c>
      <c r="E2107" s="53" t="s">
        <v>110</v>
      </c>
      <c r="F2107" s="134">
        <v>110000493706</v>
      </c>
      <c r="G2107" s="133" t="s">
        <v>227</v>
      </c>
      <c r="H2107" s="133">
        <v>46199</v>
      </c>
      <c r="I2107">
        <v>0</v>
      </c>
    </row>
    <row r="2108" spans="1:9" ht="15">
      <c r="A2108" s="2" t="s">
        <v>178</v>
      </c>
      <c r="B2108" s="2">
        <v>6085</v>
      </c>
      <c r="C2108" s="50">
        <v>17</v>
      </c>
      <c r="D2108" s="53" t="s">
        <v>109</v>
      </c>
      <c r="E2108" s="53" t="s">
        <v>110</v>
      </c>
      <c r="F2108" s="134">
        <v>110000493706</v>
      </c>
      <c r="G2108" s="133" t="s">
        <v>227</v>
      </c>
      <c r="H2108" s="133">
        <v>46200</v>
      </c>
      <c r="I2108">
        <v>0</v>
      </c>
    </row>
    <row r="2109" spans="1:9" ht="15">
      <c r="A2109" s="2" t="s">
        <v>178</v>
      </c>
      <c r="B2109" s="2">
        <v>6085</v>
      </c>
      <c r="C2109" s="50">
        <v>17</v>
      </c>
      <c r="D2109" s="53" t="s">
        <v>109</v>
      </c>
      <c r="E2109" s="53" t="s">
        <v>110</v>
      </c>
      <c r="F2109" s="134">
        <v>110000493706</v>
      </c>
      <c r="G2109" s="133" t="s">
        <v>227</v>
      </c>
      <c r="H2109" s="133">
        <v>46201</v>
      </c>
      <c r="I2109">
        <v>0</v>
      </c>
    </row>
    <row r="2110" spans="1:9" ht="15">
      <c r="A2110" s="2" t="s">
        <v>178</v>
      </c>
      <c r="B2110" s="2">
        <v>6085</v>
      </c>
      <c r="C2110" s="50">
        <v>17</v>
      </c>
      <c r="D2110" s="53" t="s">
        <v>109</v>
      </c>
      <c r="E2110" s="53" t="s">
        <v>110</v>
      </c>
      <c r="F2110" s="134">
        <v>110000493706</v>
      </c>
      <c r="G2110" s="133" t="s">
        <v>227</v>
      </c>
      <c r="H2110" s="133">
        <v>46202</v>
      </c>
      <c r="I2110">
        <v>0</v>
      </c>
    </row>
    <row r="2111" spans="1:9" ht="15">
      <c r="A2111" s="2" t="s">
        <v>178</v>
      </c>
      <c r="B2111" s="2">
        <v>6085</v>
      </c>
      <c r="C2111" s="50">
        <v>17</v>
      </c>
      <c r="D2111" s="53" t="s">
        <v>109</v>
      </c>
      <c r="E2111" s="53" t="s">
        <v>110</v>
      </c>
      <c r="F2111" s="134">
        <v>110000493706</v>
      </c>
      <c r="G2111" s="133" t="s">
        <v>227</v>
      </c>
      <c r="H2111" s="133">
        <v>46203</v>
      </c>
      <c r="I2111">
        <v>0</v>
      </c>
    </row>
    <row r="2112" spans="1:9">
      <c r="A2112" s="2" t="s">
        <v>178</v>
      </c>
      <c r="B2112" s="2">
        <v>6085</v>
      </c>
      <c r="C2112" s="50">
        <v>17</v>
      </c>
      <c r="D2112" s="53" t="s">
        <v>109</v>
      </c>
      <c r="E2112" s="53" t="s">
        <v>110</v>
      </c>
      <c r="F2112" s="134">
        <v>110000493706</v>
      </c>
      <c r="G2112" s="133" t="s">
        <v>227</v>
      </c>
      <c r="H2112" s="133">
        <v>46204</v>
      </c>
    </row>
    <row r="2113" spans="1:8">
      <c r="A2113" s="2" t="s">
        <v>178</v>
      </c>
      <c r="B2113" s="2">
        <v>6085</v>
      </c>
      <c r="C2113" s="50">
        <v>17</v>
      </c>
      <c r="D2113" s="53" t="s">
        <v>109</v>
      </c>
      <c r="E2113" s="53" t="s">
        <v>110</v>
      </c>
      <c r="F2113" s="134">
        <v>110000493706</v>
      </c>
      <c r="G2113" s="133" t="s">
        <v>227</v>
      </c>
      <c r="H2113" s="133">
        <v>46205</v>
      </c>
    </row>
    <row r="2114" spans="1:8">
      <c r="A2114" s="2" t="s">
        <v>178</v>
      </c>
      <c r="B2114" s="2">
        <v>6085</v>
      </c>
      <c r="C2114" s="50">
        <v>17</v>
      </c>
      <c r="D2114" s="53" t="s">
        <v>109</v>
      </c>
      <c r="E2114" s="53" t="s">
        <v>110</v>
      </c>
      <c r="F2114" s="134">
        <v>110000493706</v>
      </c>
      <c r="G2114" s="133" t="s">
        <v>227</v>
      </c>
      <c r="H2114" s="133">
        <v>46206</v>
      </c>
    </row>
    <row r="2115" spans="1:8">
      <c r="A2115" s="2" t="s">
        <v>178</v>
      </c>
      <c r="B2115" s="2">
        <v>6085</v>
      </c>
      <c r="C2115" s="50">
        <v>17</v>
      </c>
      <c r="D2115" s="53" t="s">
        <v>109</v>
      </c>
      <c r="E2115" s="53" t="s">
        <v>110</v>
      </c>
      <c r="F2115" s="134">
        <v>110000493706</v>
      </c>
      <c r="G2115" s="133" t="s">
        <v>227</v>
      </c>
      <c r="H2115" s="133">
        <v>46207</v>
      </c>
    </row>
    <row r="2116" spans="1:8">
      <c r="A2116" s="2" t="s">
        <v>178</v>
      </c>
      <c r="B2116" s="2">
        <v>6085</v>
      </c>
      <c r="C2116" s="50">
        <v>17</v>
      </c>
      <c r="D2116" s="53" t="s">
        <v>109</v>
      </c>
      <c r="E2116" s="53" t="s">
        <v>110</v>
      </c>
      <c r="F2116" s="134">
        <v>110000493706</v>
      </c>
      <c r="G2116" s="133" t="s">
        <v>227</v>
      </c>
      <c r="H2116" s="133">
        <v>46208</v>
      </c>
    </row>
    <row r="2117" spans="1:8">
      <c r="A2117" s="2" t="s">
        <v>178</v>
      </c>
      <c r="B2117" s="2">
        <v>6085</v>
      </c>
      <c r="C2117" s="50">
        <v>17</v>
      </c>
      <c r="D2117" s="53" t="s">
        <v>109</v>
      </c>
      <c r="E2117" s="53" t="s">
        <v>110</v>
      </c>
      <c r="F2117" s="134">
        <v>110000493706</v>
      </c>
      <c r="G2117" s="133" t="s">
        <v>227</v>
      </c>
      <c r="H2117" s="133">
        <v>46209</v>
      </c>
    </row>
    <row r="2118" spans="1:8">
      <c r="A2118" s="2" t="s">
        <v>178</v>
      </c>
      <c r="B2118" s="2">
        <v>6085</v>
      </c>
      <c r="C2118" s="50">
        <v>17</v>
      </c>
      <c r="D2118" s="53" t="s">
        <v>109</v>
      </c>
      <c r="E2118" s="53" t="s">
        <v>110</v>
      </c>
      <c r="F2118" s="134">
        <v>110000493706</v>
      </c>
      <c r="G2118" s="133" t="s">
        <v>227</v>
      </c>
      <c r="H2118" s="133">
        <v>46210</v>
      </c>
    </row>
    <row r="2119" spans="1:8">
      <c r="A2119" s="2" t="s">
        <v>178</v>
      </c>
      <c r="B2119" s="2">
        <v>6085</v>
      </c>
      <c r="C2119" s="50">
        <v>17</v>
      </c>
      <c r="D2119" s="53" t="s">
        <v>109</v>
      </c>
      <c r="E2119" s="53" t="s">
        <v>110</v>
      </c>
      <c r="F2119" s="134">
        <v>110000493706</v>
      </c>
      <c r="G2119" s="133" t="s">
        <v>227</v>
      </c>
      <c r="H2119" s="133">
        <v>46211</v>
      </c>
    </row>
    <row r="2120" spans="1:8">
      <c r="A2120" s="2" t="s">
        <v>178</v>
      </c>
      <c r="B2120" s="2">
        <v>6085</v>
      </c>
      <c r="C2120" s="50">
        <v>17</v>
      </c>
      <c r="D2120" s="53" t="s">
        <v>109</v>
      </c>
      <c r="E2120" s="53" t="s">
        <v>110</v>
      </c>
      <c r="F2120" s="134">
        <v>110000493706</v>
      </c>
      <c r="G2120" s="133" t="s">
        <v>227</v>
      </c>
      <c r="H2120" s="133">
        <v>46212</v>
      </c>
    </row>
    <row r="2121" spans="1:8">
      <c r="A2121" s="2" t="s">
        <v>178</v>
      </c>
      <c r="B2121" s="2">
        <v>6085</v>
      </c>
      <c r="C2121" s="50">
        <v>17</v>
      </c>
      <c r="D2121" s="53" t="s">
        <v>109</v>
      </c>
      <c r="E2121" s="53" t="s">
        <v>110</v>
      </c>
      <c r="F2121" s="134">
        <v>110000493706</v>
      </c>
      <c r="G2121" s="133" t="s">
        <v>227</v>
      </c>
      <c r="H2121" s="133">
        <v>46213</v>
      </c>
    </row>
    <row r="2122" spans="1:8">
      <c r="A2122" s="2" t="s">
        <v>178</v>
      </c>
      <c r="B2122" s="2">
        <v>6085</v>
      </c>
      <c r="C2122" s="50">
        <v>17</v>
      </c>
      <c r="D2122" s="53" t="s">
        <v>109</v>
      </c>
      <c r="E2122" s="53" t="s">
        <v>110</v>
      </c>
      <c r="F2122" s="134">
        <v>110000493706</v>
      </c>
      <c r="G2122" s="133" t="s">
        <v>227</v>
      </c>
      <c r="H2122" s="133">
        <v>46214</v>
      </c>
    </row>
    <row r="2123" spans="1:8">
      <c r="A2123" s="2" t="s">
        <v>178</v>
      </c>
      <c r="B2123" s="2">
        <v>6085</v>
      </c>
      <c r="C2123" s="50">
        <v>17</v>
      </c>
      <c r="D2123" s="53" t="s">
        <v>109</v>
      </c>
      <c r="E2123" s="53" t="s">
        <v>110</v>
      </c>
      <c r="F2123" s="134">
        <v>110000493706</v>
      </c>
      <c r="G2123" s="133" t="s">
        <v>227</v>
      </c>
      <c r="H2123" s="133">
        <v>46215</v>
      </c>
    </row>
    <row r="2124" spans="1:8">
      <c r="A2124" s="2" t="s">
        <v>178</v>
      </c>
      <c r="B2124" s="2">
        <v>6085</v>
      </c>
      <c r="C2124" s="50">
        <v>17</v>
      </c>
      <c r="D2124" s="53" t="s">
        <v>109</v>
      </c>
      <c r="E2124" s="53" t="s">
        <v>110</v>
      </c>
      <c r="F2124" s="134">
        <v>110000493706</v>
      </c>
      <c r="G2124" s="133" t="s">
        <v>227</v>
      </c>
      <c r="H2124" s="133">
        <v>46216</v>
      </c>
    </row>
    <row r="2125" spans="1:8">
      <c r="A2125" s="2" t="s">
        <v>178</v>
      </c>
      <c r="B2125" s="2">
        <v>6085</v>
      </c>
      <c r="C2125" s="50">
        <v>17</v>
      </c>
      <c r="D2125" s="53" t="s">
        <v>109</v>
      </c>
      <c r="E2125" s="53" t="s">
        <v>110</v>
      </c>
      <c r="F2125" s="134">
        <v>110000493706</v>
      </c>
      <c r="G2125" s="133" t="s">
        <v>227</v>
      </c>
      <c r="H2125" s="133">
        <v>46217</v>
      </c>
    </row>
    <row r="2126" spans="1:8">
      <c r="A2126" s="2" t="s">
        <v>178</v>
      </c>
      <c r="B2126" s="2">
        <v>6085</v>
      </c>
      <c r="C2126" s="50">
        <v>17</v>
      </c>
      <c r="D2126" s="53" t="s">
        <v>109</v>
      </c>
      <c r="E2126" s="53" t="s">
        <v>110</v>
      </c>
      <c r="F2126" s="134">
        <v>110000493706</v>
      </c>
      <c r="G2126" s="133" t="s">
        <v>227</v>
      </c>
      <c r="H2126" s="133">
        <v>46218</v>
      </c>
    </row>
    <row r="2127" spans="1:8">
      <c r="A2127" s="2" t="s">
        <v>178</v>
      </c>
      <c r="B2127" s="2">
        <v>6085</v>
      </c>
      <c r="C2127" s="50">
        <v>17</v>
      </c>
      <c r="D2127" s="53" t="s">
        <v>109</v>
      </c>
      <c r="E2127" s="53" t="s">
        <v>110</v>
      </c>
      <c r="F2127" s="134">
        <v>110000493706</v>
      </c>
      <c r="G2127" s="133" t="s">
        <v>227</v>
      </c>
      <c r="H2127" s="133">
        <v>46219</v>
      </c>
    </row>
    <row r="2128" spans="1:8">
      <c r="A2128" s="2" t="s">
        <v>178</v>
      </c>
      <c r="B2128" s="2">
        <v>6085</v>
      </c>
      <c r="C2128" s="50">
        <v>17</v>
      </c>
      <c r="D2128" s="53" t="s">
        <v>109</v>
      </c>
      <c r="E2128" s="53" t="s">
        <v>110</v>
      </c>
      <c r="F2128" s="134">
        <v>110000493706</v>
      </c>
      <c r="G2128" s="133" t="s">
        <v>227</v>
      </c>
      <c r="H2128" s="133">
        <v>46220</v>
      </c>
    </row>
    <row r="2129" spans="1:8">
      <c r="A2129" s="2" t="s">
        <v>178</v>
      </c>
      <c r="B2129" s="2">
        <v>6085</v>
      </c>
      <c r="C2129" s="50">
        <v>17</v>
      </c>
      <c r="D2129" s="53" t="s">
        <v>109</v>
      </c>
      <c r="E2129" s="53" t="s">
        <v>110</v>
      </c>
      <c r="F2129" s="134">
        <v>110000493706</v>
      </c>
      <c r="G2129" s="133" t="s">
        <v>227</v>
      </c>
      <c r="H2129" s="133">
        <v>46221</v>
      </c>
    </row>
    <row r="2130" spans="1:8">
      <c r="A2130" s="2" t="s">
        <v>178</v>
      </c>
      <c r="B2130" s="2">
        <v>6085</v>
      </c>
      <c r="C2130" s="50">
        <v>17</v>
      </c>
      <c r="D2130" s="53" t="s">
        <v>109</v>
      </c>
      <c r="E2130" s="53" t="s">
        <v>110</v>
      </c>
      <c r="F2130" s="134">
        <v>110000493706</v>
      </c>
      <c r="G2130" s="133" t="s">
        <v>227</v>
      </c>
      <c r="H2130" s="133">
        <v>46222</v>
      </c>
    </row>
    <row r="2131" spans="1:8">
      <c r="A2131" s="2" t="s">
        <v>178</v>
      </c>
      <c r="B2131" s="2">
        <v>6085</v>
      </c>
      <c r="C2131" s="50">
        <v>17</v>
      </c>
      <c r="D2131" s="53" t="s">
        <v>109</v>
      </c>
      <c r="E2131" s="53" t="s">
        <v>110</v>
      </c>
      <c r="F2131" s="134">
        <v>110000493706</v>
      </c>
      <c r="G2131" s="133" t="s">
        <v>227</v>
      </c>
      <c r="H2131" s="133">
        <v>46223</v>
      </c>
    </row>
    <row r="2132" spans="1:8">
      <c r="A2132" s="2" t="s">
        <v>178</v>
      </c>
      <c r="B2132" s="2">
        <v>6085</v>
      </c>
      <c r="C2132" s="50">
        <v>17</v>
      </c>
      <c r="D2132" s="53" t="s">
        <v>109</v>
      </c>
      <c r="E2132" s="53" t="s">
        <v>110</v>
      </c>
      <c r="F2132" s="134">
        <v>110000493706</v>
      </c>
      <c r="G2132" s="133" t="s">
        <v>227</v>
      </c>
      <c r="H2132" s="133">
        <v>46224</v>
      </c>
    </row>
    <row r="2133" spans="1:8">
      <c r="A2133" s="2" t="s">
        <v>178</v>
      </c>
      <c r="B2133" s="2">
        <v>6085</v>
      </c>
      <c r="C2133" s="50">
        <v>17</v>
      </c>
      <c r="D2133" s="53" t="s">
        <v>109</v>
      </c>
      <c r="E2133" s="53" t="s">
        <v>110</v>
      </c>
      <c r="F2133" s="134">
        <v>110000493706</v>
      </c>
      <c r="G2133" s="133" t="s">
        <v>227</v>
      </c>
      <c r="H2133" s="133">
        <v>46225</v>
      </c>
    </row>
    <row r="2134" spans="1:8">
      <c r="A2134" s="2" t="s">
        <v>178</v>
      </c>
      <c r="B2134" s="2">
        <v>6085</v>
      </c>
      <c r="C2134" s="50">
        <v>17</v>
      </c>
      <c r="D2134" s="53" t="s">
        <v>109</v>
      </c>
      <c r="E2134" s="53" t="s">
        <v>110</v>
      </c>
      <c r="F2134" s="134">
        <v>110000493706</v>
      </c>
      <c r="G2134" s="133" t="s">
        <v>227</v>
      </c>
      <c r="H2134" s="133">
        <v>46226</v>
      </c>
    </row>
    <row r="2135" spans="1:8">
      <c r="A2135" s="2" t="s">
        <v>178</v>
      </c>
      <c r="B2135" s="2">
        <v>6085</v>
      </c>
      <c r="C2135" s="50">
        <v>17</v>
      </c>
      <c r="D2135" s="53" t="s">
        <v>109</v>
      </c>
      <c r="E2135" s="53" t="s">
        <v>110</v>
      </c>
      <c r="F2135" s="134">
        <v>110000493706</v>
      </c>
      <c r="G2135" s="133" t="s">
        <v>227</v>
      </c>
      <c r="H2135" s="133">
        <v>46227</v>
      </c>
    </row>
    <row r="2136" spans="1:8">
      <c r="A2136" s="2" t="s">
        <v>178</v>
      </c>
      <c r="B2136" s="2">
        <v>6085</v>
      </c>
      <c r="C2136" s="50">
        <v>17</v>
      </c>
      <c r="D2136" s="53" t="s">
        <v>109</v>
      </c>
      <c r="E2136" s="53" t="s">
        <v>110</v>
      </c>
      <c r="F2136" s="134">
        <v>110000493706</v>
      </c>
      <c r="G2136" s="133" t="s">
        <v>227</v>
      </c>
      <c r="H2136" s="133">
        <v>46228</v>
      </c>
    </row>
    <row r="2137" spans="1:8">
      <c r="A2137" s="2" t="s">
        <v>178</v>
      </c>
      <c r="B2137" s="2">
        <v>6085</v>
      </c>
      <c r="C2137" s="50">
        <v>17</v>
      </c>
      <c r="D2137" s="53" t="s">
        <v>109</v>
      </c>
      <c r="E2137" s="53" t="s">
        <v>110</v>
      </c>
      <c r="F2137" s="134">
        <v>110000493706</v>
      </c>
      <c r="G2137" s="133" t="s">
        <v>227</v>
      </c>
      <c r="H2137" s="133">
        <v>46229</v>
      </c>
    </row>
    <row r="2138" spans="1:8">
      <c r="A2138" s="2" t="s">
        <v>178</v>
      </c>
      <c r="B2138" s="2">
        <v>6085</v>
      </c>
      <c r="C2138" s="50">
        <v>17</v>
      </c>
      <c r="D2138" s="53" t="s">
        <v>109</v>
      </c>
      <c r="E2138" s="53" t="s">
        <v>110</v>
      </c>
      <c r="F2138" s="134">
        <v>110000493706</v>
      </c>
      <c r="G2138" s="133" t="s">
        <v>227</v>
      </c>
      <c r="H2138" s="133">
        <v>46230</v>
      </c>
    </row>
    <row r="2139" spans="1:8">
      <c r="A2139" s="2" t="s">
        <v>178</v>
      </c>
      <c r="B2139" s="2">
        <v>6085</v>
      </c>
      <c r="C2139" s="50">
        <v>17</v>
      </c>
      <c r="D2139" s="53" t="s">
        <v>109</v>
      </c>
      <c r="E2139" s="53" t="s">
        <v>110</v>
      </c>
      <c r="F2139" s="134">
        <v>110000493706</v>
      </c>
      <c r="G2139" s="133" t="s">
        <v>227</v>
      </c>
      <c r="H2139" s="133">
        <v>46231</v>
      </c>
    </row>
    <row r="2140" spans="1:8">
      <c r="A2140" s="2" t="s">
        <v>178</v>
      </c>
      <c r="B2140" s="2">
        <v>6085</v>
      </c>
      <c r="C2140" s="50">
        <v>17</v>
      </c>
      <c r="D2140" s="53" t="s">
        <v>109</v>
      </c>
      <c r="E2140" s="53" t="s">
        <v>110</v>
      </c>
      <c r="F2140" s="134">
        <v>110000493706</v>
      </c>
      <c r="G2140" s="133" t="s">
        <v>227</v>
      </c>
      <c r="H2140" s="133">
        <v>46232</v>
      </c>
    </row>
    <row r="2141" spans="1:8">
      <c r="A2141" s="2" t="s">
        <v>178</v>
      </c>
      <c r="B2141" s="2">
        <v>6085</v>
      </c>
      <c r="C2141" s="50">
        <v>17</v>
      </c>
      <c r="D2141" s="53" t="s">
        <v>109</v>
      </c>
      <c r="E2141" s="53" t="s">
        <v>110</v>
      </c>
      <c r="F2141" s="134">
        <v>110000493706</v>
      </c>
      <c r="G2141" s="133" t="s">
        <v>227</v>
      </c>
      <c r="H2141" s="133">
        <v>46233</v>
      </c>
    </row>
    <row r="2142" spans="1:8">
      <c r="A2142" s="2" t="s">
        <v>178</v>
      </c>
      <c r="B2142" s="2">
        <v>6085</v>
      </c>
      <c r="C2142" s="50">
        <v>17</v>
      </c>
      <c r="D2142" s="53" t="s">
        <v>109</v>
      </c>
      <c r="E2142" s="53" t="s">
        <v>110</v>
      </c>
      <c r="F2142" s="134">
        <v>110000493706</v>
      </c>
      <c r="G2142" s="133" t="s">
        <v>227</v>
      </c>
      <c r="H2142" s="133">
        <v>46234</v>
      </c>
    </row>
    <row r="2143" spans="1:8">
      <c r="A2143" s="2" t="s">
        <v>178</v>
      </c>
      <c r="B2143" s="2">
        <v>6085</v>
      </c>
      <c r="C2143" s="50">
        <v>17</v>
      </c>
      <c r="D2143" s="53" t="s">
        <v>109</v>
      </c>
      <c r="E2143" s="53" t="s">
        <v>110</v>
      </c>
      <c r="F2143" s="134">
        <v>110000493706</v>
      </c>
      <c r="G2143" s="133" t="s">
        <v>227</v>
      </c>
      <c r="H2143" s="133">
        <v>46235</v>
      </c>
    </row>
    <row r="2144" spans="1:8">
      <c r="A2144" s="2" t="s">
        <v>178</v>
      </c>
      <c r="B2144" s="2">
        <v>6085</v>
      </c>
      <c r="C2144" s="50">
        <v>17</v>
      </c>
      <c r="D2144" s="53" t="s">
        <v>109</v>
      </c>
      <c r="E2144" s="53" t="s">
        <v>110</v>
      </c>
      <c r="F2144" s="134">
        <v>110000493706</v>
      </c>
      <c r="G2144" s="133" t="s">
        <v>227</v>
      </c>
      <c r="H2144" s="133">
        <v>46236</v>
      </c>
    </row>
    <row r="2145" spans="1:8">
      <c r="A2145" s="2" t="s">
        <v>178</v>
      </c>
      <c r="B2145" s="2">
        <v>6085</v>
      </c>
      <c r="C2145" s="50">
        <v>17</v>
      </c>
      <c r="D2145" s="53" t="s">
        <v>109</v>
      </c>
      <c r="E2145" s="53" t="s">
        <v>110</v>
      </c>
      <c r="F2145" s="134">
        <v>110000493706</v>
      </c>
      <c r="G2145" s="133" t="s">
        <v>227</v>
      </c>
      <c r="H2145" s="133">
        <v>46237</v>
      </c>
    </row>
    <row r="2146" spans="1:8">
      <c r="A2146" s="2" t="s">
        <v>178</v>
      </c>
      <c r="B2146" s="2">
        <v>6085</v>
      </c>
      <c r="C2146" s="50">
        <v>17</v>
      </c>
      <c r="D2146" s="53" t="s">
        <v>109</v>
      </c>
      <c r="E2146" s="53" t="s">
        <v>110</v>
      </c>
      <c r="F2146" s="134">
        <v>110000493706</v>
      </c>
      <c r="G2146" s="133" t="s">
        <v>227</v>
      </c>
      <c r="H2146" s="133">
        <v>46238</v>
      </c>
    </row>
    <row r="2147" spans="1:8">
      <c r="A2147" s="2" t="s">
        <v>178</v>
      </c>
      <c r="B2147" s="2">
        <v>6085</v>
      </c>
      <c r="C2147" s="50">
        <v>17</v>
      </c>
      <c r="D2147" s="53" t="s">
        <v>109</v>
      </c>
      <c r="E2147" s="53" t="s">
        <v>110</v>
      </c>
      <c r="F2147" s="134">
        <v>110000493706</v>
      </c>
      <c r="G2147" s="133" t="s">
        <v>227</v>
      </c>
      <c r="H2147" s="133">
        <v>46239</v>
      </c>
    </row>
    <row r="2148" spans="1:8">
      <c r="A2148" s="2" t="s">
        <v>178</v>
      </c>
      <c r="B2148" s="2">
        <v>6085</v>
      </c>
      <c r="C2148" s="50">
        <v>17</v>
      </c>
      <c r="D2148" s="53" t="s">
        <v>109</v>
      </c>
      <c r="E2148" s="53" t="s">
        <v>110</v>
      </c>
      <c r="F2148" s="134">
        <v>110000493706</v>
      </c>
      <c r="G2148" s="133" t="s">
        <v>227</v>
      </c>
      <c r="H2148" s="133">
        <v>46240</v>
      </c>
    </row>
    <row r="2149" spans="1:8">
      <c r="A2149" s="2" t="s">
        <v>178</v>
      </c>
      <c r="B2149" s="2">
        <v>6085</v>
      </c>
      <c r="C2149" s="50">
        <v>17</v>
      </c>
      <c r="D2149" s="53" t="s">
        <v>109</v>
      </c>
      <c r="E2149" s="53" t="s">
        <v>110</v>
      </c>
      <c r="F2149" s="134">
        <v>110000493706</v>
      </c>
      <c r="G2149" s="133" t="s">
        <v>227</v>
      </c>
      <c r="H2149" s="133">
        <v>46241</v>
      </c>
    </row>
    <row r="2150" spans="1:8">
      <c r="A2150" s="2" t="s">
        <v>178</v>
      </c>
      <c r="B2150" s="2">
        <v>6085</v>
      </c>
      <c r="C2150" s="50">
        <v>17</v>
      </c>
      <c r="D2150" s="53" t="s">
        <v>109</v>
      </c>
      <c r="E2150" s="53" t="s">
        <v>110</v>
      </c>
      <c r="F2150" s="134">
        <v>110000493706</v>
      </c>
      <c r="G2150" s="133" t="s">
        <v>227</v>
      </c>
      <c r="H2150" s="133">
        <v>46242</v>
      </c>
    </row>
    <row r="2151" spans="1:8">
      <c r="A2151" s="2" t="s">
        <v>178</v>
      </c>
      <c r="B2151" s="2">
        <v>6085</v>
      </c>
      <c r="C2151" s="50">
        <v>17</v>
      </c>
      <c r="D2151" s="53" t="s">
        <v>109</v>
      </c>
      <c r="E2151" s="53" t="s">
        <v>110</v>
      </c>
      <c r="F2151" s="134">
        <v>110000493706</v>
      </c>
      <c r="G2151" s="133" t="s">
        <v>227</v>
      </c>
      <c r="H2151" s="133">
        <v>46243</v>
      </c>
    </row>
    <row r="2152" spans="1:8">
      <c r="A2152" s="2" t="s">
        <v>178</v>
      </c>
      <c r="B2152" s="2">
        <v>6085</v>
      </c>
      <c r="C2152" s="50">
        <v>17</v>
      </c>
      <c r="D2152" s="53" t="s">
        <v>109</v>
      </c>
      <c r="E2152" s="53" t="s">
        <v>110</v>
      </c>
      <c r="F2152" s="134">
        <v>110000493706</v>
      </c>
      <c r="G2152" s="133" t="s">
        <v>227</v>
      </c>
      <c r="H2152" s="133">
        <v>46244</v>
      </c>
    </row>
    <row r="2153" spans="1:8">
      <c r="A2153" s="2" t="s">
        <v>178</v>
      </c>
      <c r="B2153" s="2">
        <v>6085</v>
      </c>
      <c r="C2153" s="50">
        <v>17</v>
      </c>
      <c r="D2153" s="53" t="s">
        <v>109</v>
      </c>
      <c r="E2153" s="53" t="s">
        <v>110</v>
      </c>
      <c r="F2153" s="134">
        <v>110000493706</v>
      </c>
      <c r="G2153" s="133" t="s">
        <v>227</v>
      </c>
      <c r="H2153" s="133">
        <v>46245</v>
      </c>
    </row>
    <row r="2154" spans="1:8">
      <c r="A2154" s="2" t="s">
        <v>178</v>
      </c>
      <c r="B2154" s="2">
        <v>6085</v>
      </c>
      <c r="C2154" s="50">
        <v>17</v>
      </c>
      <c r="D2154" s="53" t="s">
        <v>109</v>
      </c>
      <c r="E2154" s="53" t="s">
        <v>110</v>
      </c>
      <c r="F2154" s="134">
        <v>110000493706</v>
      </c>
      <c r="G2154" s="133" t="s">
        <v>227</v>
      </c>
      <c r="H2154" s="133">
        <v>46246</v>
      </c>
    </row>
    <row r="2155" spans="1:8">
      <c r="A2155" s="2" t="s">
        <v>178</v>
      </c>
      <c r="B2155" s="2">
        <v>6085</v>
      </c>
      <c r="C2155" s="50">
        <v>17</v>
      </c>
      <c r="D2155" s="53" t="s">
        <v>109</v>
      </c>
      <c r="E2155" s="53" t="s">
        <v>110</v>
      </c>
      <c r="F2155" s="134">
        <v>110000493706</v>
      </c>
      <c r="G2155" s="133" t="s">
        <v>227</v>
      </c>
      <c r="H2155" s="133">
        <v>46247</v>
      </c>
    </row>
    <row r="2156" spans="1:8">
      <c r="A2156" s="2" t="s">
        <v>178</v>
      </c>
      <c r="B2156" s="2">
        <v>6085</v>
      </c>
      <c r="C2156" s="50">
        <v>17</v>
      </c>
      <c r="D2156" s="53" t="s">
        <v>109</v>
      </c>
      <c r="E2156" s="53" t="s">
        <v>110</v>
      </c>
      <c r="F2156" s="134">
        <v>110000493706</v>
      </c>
      <c r="G2156" s="133" t="s">
        <v>227</v>
      </c>
      <c r="H2156" s="133">
        <v>46248</v>
      </c>
    </row>
    <row r="2157" spans="1:8">
      <c r="A2157" s="2" t="s">
        <v>178</v>
      </c>
      <c r="B2157" s="2">
        <v>6085</v>
      </c>
      <c r="C2157" s="50">
        <v>17</v>
      </c>
      <c r="D2157" s="53" t="s">
        <v>109</v>
      </c>
      <c r="E2157" s="53" t="s">
        <v>110</v>
      </c>
      <c r="F2157" s="134">
        <v>110000493706</v>
      </c>
      <c r="G2157" s="133" t="s">
        <v>227</v>
      </c>
      <c r="H2157" s="133">
        <v>46249</v>
      </c>
    </row>
    <row r="2158" spans="1:8">
      <c r="A2158" s="2" t="s">
        <v>178</v>
      </c>
      <c r="B2158" s="2">
        <v>6085</v>
      </c>
      <c r="C2158" s="50">
        <v>17</v>
      </c>
      <c r="D2158" s="53" t="s">
        <v>109</v>
      </c>
      <c r="E2158" s="53" t="s">
        <v>110</v>
      </c>
      <c r="F2158" s="134">
        <v>110000493706</v>
      </c>
      <c r="G2158" s="133" t="s">
        <v>227</v>
      </c>
      <c r="H2158" s="133">
        <v>46250</v>
      </c>
    </row>
    <row r="2159" spans="1:8">
      <c r="A2159" s="2" t="s">
        <v>178</v>
      </c>
      <c r="B2159" s="2">
        <v>6085</v>
      </c>
      <c r="C2159" s="50">
        <v>17</v>
      </c>
      <c r="D2159" s="53" t="s">
        <v>109</v>
      </c>
      <c r="E2159" s="53" t="s">
        <v>110</v>
      </c>
      <c r="F2159" s="134">
        <v>110000493706</v>
      </c>
      <c r="G2159" s="133" t="s">
        <v>227</v>
      </c>
      <c r="H2159" s="133">
        <v>46251</v>
      </c>
    </row>
    <row r="2160" spans="1:8">
      <c r="A2160" s="2" t="s">
        <v>178</v>
      </c>
      <c r="B2160" s="2">
        <v>6085</v>
      </c>
      <c r="C2160" s="50">
        <v>17</v>
      </c>
      <c r="D2160" s="53" t="s">
        <v>109</v>
      </c>
      <c r="E2160" s="53" t="s">
        <v>110</v>
      </c>
      <c r="F2160" s="134">
        <v>110000493706</v>
      </c>
      <c r="G2160" s="133" t="s">
        <v>227</v>
      </c>
      <c r="H2160" s="133">
        <v>46252</v>
      </c>
    </row>
    <row r="2161" spans="1:8">
      <c r="A2161" s="2" t="s">
        <v>178</v>
      </c>
      <c r="B2161" s="2">
        <v>6085</v>
      </c>
      <c r="C2161" s="50">
        <v>17</v>
      </c>
      <c r="D2161" s="53" t="s">
        <v>109</v>
      </c>
      <c r="E2161" s="53" t="s">
        <v>110</v>
      </c>
      <c r="F2161" s="134">
        <v>110000493706</v>
      </c>
      <c r="G2161" s="133" t="s">
        <v>227</v>
      </c>
      <c r="H2161" s="133">
        <v>46253</v>
      </c>
    </row>
    <row r="2162" spans="1:8">
      <c r="A2162" s="2" t="s">
        <v>178</v>
      </c>
      <c r="B2162" s="2">
        <v>6085</v>
      </c>
      <c r="C2162" s="50">
        <v>17</v>
      </c>
      <c r="D2162" s="53" t="s">
        <v>109</v>
      </c>
      <c r="E2162" s="53" t="s">
        <v>110</v>
      </c>
      <c r="F2162" s="134">
        <v>110000493706</v>
      </c>
      <c r="G2162" s="133" t="s">
        <v>227</v>
      </c>
      <c r="H2162" s="133">
        <v>46254</v>
      </c>
    </row>
    <row r="2163" spans="1:8">
      <c r="A2163" s="2" t="s">
        <v>178</v>
      </c>
      <c r="B2163" s="2">
        <v>6085</v>
      </c>
      <c r="C2163" s="50">
        <v>17</v>
      </c>
      <c r="D2163" s="53" t="s">
        <v>109</v>
      </c>
      <c r="E2163" s="53" t="s">
        <v>110</v>
      </c>
      <c r="F2163" s="134">
        <v>110000493706</v>
      </c>
      <c r="G2163" s="133" t="s">
        <v>227</v>
      </c>
      <c r="H2163" s="133">
        <v>46255</v>
      </c>
    </row>
    <row r="2164" spans="1:8">
      <c r="A2164" s="2" t="s">
        <v>178</v>
      </c>
      <c r="B2164" s="2">
        <v>6085</v>
      </c>
      <c r="C2164" s="50">
        <v>17</v>
      </c>
      <c r="D2164" s="53" t="s">
        <v>109</v>
      </c>
      <c r="E2164" s="53" t="s">
        <v>110</v>
      </c>
      <c r="F2164" s="134">
        <v>110000493706</v>
      </c>
      <c r="G2164" s="133" t="s">
        <v>227</v>
      </c>
      <c r="H2164" s="133">
        <v>46256</v>
      </c>
    </row>
    <row r="2165" spans="1:8">
      <c r="A2165" s="2" t="s">
        <v>178</v>
      </c>
      <c r="B2165" s="2">
        <v>6085</v>
      </c>
      <c r="C2165" s="50">
        <v>17</v>
      </c>
      <c r="D2165" s="53" t="s">
        <v>109</v>
      </c>
      <c r="E2165" s="53" t="s">
        <v>110</v>
      </c>
      <c r="F2165" s="134">
        <v>110000493706</v>
      </c>
      <c r="G2165" s="133" t="s">
        <v>227</v>
      </c>
      <c r="H2165" s="133">
        <v>46257</v>
      </c>
    </row>
    <row r="2166" spans="1:8">
      <c r="A2166" s="2" t="s">
        <v>178</v>
      </c>
      <c r="B2166" s="2">
        <v>6085</v>
      </c>
      <c r="C2166" s="50">
        <v>17</v>
      </c>
      <c r="D2166" s="53" t="s">
        <v>109</v>
      </c>
      <c r="E2166" s="53" t="s">
        <v>110</v>
      </c>
      <c r="F2166" s="134">
        <v>110000493706</v>
      </c>
      <c r="G2166" s="133" t="s">
        <v>227</v>
      </c>
      <c r="H2166" s="133">
        <v>46258</v>
      </c>
    </row>
    <row r="2167" spans="1:8">
      <c r="A2167" s="2" t="s">
        <v>178</v>
      </c>
      <c r="B2167" s="2">
        <v>6085</v>
      </c>
      <c r="C2167" s="50">
        <v>17</v>
      </c>
      <c r="D2167" s="53" t="s">
        <v>109</v>
      </c>
      <c r="E2167" s="53" t="s">
        <v>110</v>
      </c>
      <c r="F2167" s="134">
        <v>110000493706</v>
      </c>
      <c r="G2167" s="133" t="s">
        <v>227</v>
      </c>
      <c r="H2167" s="133">
        <v>46259</v>
      </c>
    </row>
    <row r="2168" spans="1:8">
      <c r="A2168" s="2" t="s">
        <v>178</v>
      </c>
      <c r="B2168" s="2">
        <v>6085</v>
      </c>
      <c r="C2168" s="50">
        <v>17</v>
      </c>
      <c r="D2168" s="53" t="s">
        <v>109</v>
      </c>
      <c r="E2168" s="53" t="s">
        <v>110</v>
      </c>
      <c r="F2168" s="134">
        <v>110000493706</v>
      </c>
      <c r="G2168" s="133" t="s">
        <v>227</v>
      </c>
      <c r="H2168" s="133">
        <v>46260</v>
      </c>
    </row>
    <row r="2169" spans="1:8">
      <c r="A2169" s="2" t="s">
        <v>178</v>
      </c>
      <c r="B2169" s="2">
        <v>6085</v>
      </c>
      <c r="C2169" s="50">
        <v>17</v>
      </c>
      <c r="D2169" s="53" t="s">
        <v>109</v>
      </c>
      <c r="E2169" s="53" t="s">
        <v>110</v>
      </c>
      <c r="F2169" s="134">
        <v>110000493706</v>
      </c>
      <c r="G2169" s="133" t="s">
        <v>227</v>
      </c>
      <c r="H2169" s="133">
        <v>46261</v>
      </c>
    </row>
    <row r="2170" spans="1:8">
      <c r="A2170" s="2" t="s">
        <v>178</v>
      </c>
      <c r="B2170" s="2">
        <v>6085</v>
      </c>
      <c r="C2170" s="50">
        <v>17</v>
      </c>
      <c r="D2170" s="53" t="s">
        <v>109</v>
      </c>
      <c r="E2170" s="53" t="s">
        <v>110</v>
      </c>
      <c r="F2170" s="134">
        <v>110000493706</v>
      </c>
      <c r="G2170" s="133" t="s">
        <v>227</v>
      </c>
      <c r="H2170" s="133">
        <v>46262</v>
      </c>
    </row>
    <row r="2171" spans="1:8">
      <c r="A2171" s="2" t="s">
        <v>178</v>
      </c>
      <c r="B2171" s="2">
        <v>6085</v>
      </c>
      <c r="C2171" s="50">
        <v>17</v>
      </c>
      <c r="D2171" s="53" t="s">
        <v>109</v>
      </c>
      <c r="E2171" s="53" t="s">
        <v>110</v>
      </c>
      <c r="F2171" s="134">
        <v>110000493706</v>
      </c>
      <c r="G2171" s="133" t="s">
        <v>227</v>
      </c>
      <c r="H2171" s="133">
        <v>46263</v>
      </c>
    </row>
    <row r="2172" spans="1:8">
      <c r="A2172" s="2" t="s">
        <v>178</v>
      </c>
      <c r="B2172" s="2">
        <v>6085</v>
      </c>
      <c r="C2172" s="50">
        <v>17</v>
      </c>
      <c r="D2172" s="53" t="s">
        <v>109</v>
      </c>
      <c r="E2172" s="53" t="s">
        <v>110</v>
      </c>
      <c r="F2172" s="134">
        <v>110000493706</v>
      </c>
      <c r="G2172" s="133" t="s">
        <v>227</v>
      </c>
      <c r="H2172" s="133">
        <v>46264</v>
      </c>
    </row>
    <row r="2173" spans="1:8">
      <c r="A2173" s="2" t="s">
        <v>178</v>
      </c>
      <c r="B2173" s="2">
        <v>6085</v>
      </c>
      <c r="C2173" s="50">
        <v>17</v>
      </c>
      <c r="D2173" s="53" t="s">
        <v>109</v>
      </c>
      <c r="E2173" s="53" t="s">
        <v>110</v>
      </c>
      <c r="F2173" s="134">
        <v>110000493706</v>
      </c>
      <c r="G2173" s="133" t="s">
        <v>227</v>
      </c>
      <c r="H2173" s="133">
        <v>46265</v>
      </c>
    </row>
    <row r="2174" spans="1:8">
      <c r="A2174" s="2" t="s">
        <v>178</v>
      </c>
      <c r="B2174" s="2">
        <v>6085</v>
      </c>
      <c r="C2174" s="50">
        <v>17</v>
      </c>
      <c r="D2174" s="53" t="s">
        <v>109</v>
      </c>
      <c r="E2174" s="53" t="s">
        <v>110</v>
      </c>
      <c r="F2174" s="134">
        <v>110000493706</v>
      </c>
      <c r="G2174" s="133" t="s">
        <v>227</v>
      </c>
      <c r="H2174" s="133">
        <v>46266</v>
      </c>
    </row>
    <row r="2175" spans="1:8">
      <c r="A2175" s="2" t="s">
        <v>178</v>
      </c>
      <c r="B2175" s="2">
        <v>6085</v>
      </c>
      <c r="C2175" s="50">
        <v>17</v>
      </c>
      <c r="D2175" s="53" t="s">
        <v>109</v>
      </c>
      <c r="E2175" s="53" t="s">
        <v>110</v>
      </c>
      <c r="F2175" s="134">
        <v>110000493706</v>
      </c>
      <c r="G2175" s="133" t="s">
        <v>227</v>
      </c>
      <c r="H2175" s="133">
        <v>46267</v>
      </c>
    </row>
    <row r="2176" spans="1:8">
      <c r="A2176" s="2" t="s">
        <v>178</v>
      </c>
      <c r="B2176" s="2">
        <v>6085</v>
      </c>
      <c r="C2176" s="50">
        <v>17</v>
      </c>
      <c r="D2176" s="53" t="s">
        <v>109</v>
      </c>
      <c r="E2176" s="53" t="s">
        <v>110</v>
      </c>
      <c r="F2176" s="134">
        <v>110000493706</v>
      </c>
      <c r="G2176" s="133" t="s">
        <v>227</v>
      </c>
      <c r="H2176" s="133">
        <v>46268</v>
      </c>
    </row>
    <row r="2177" spans="1:8">
      <c r="A2177" s="2" t="s">
        <v>178</v>
      </c>
      <c r="B2177" s="2">
        <v>6085</v>
      </c>
      <c r="C2177" s="50">
        <v>17</v>
      </c>
      <c r="D2177" s="53" t="s">
        <v>109</v>
      </c>
      <c r="E2177" s="53" t="s">
        <v>110</v>
      </c>
      <c r="F2177" s="134">
        <v>110000493706</v>
      </c>
      <c r="G2177" s="133" t="s">
        <v>227</v>
      </c>
      <c r="H2177" s="133">
        <v>46269</v>
      </c>
    </row>
    <row r="2178" spans="1:8">
      <c r="A2178" s="2" t="s">
        <v>178</v>
      </c>
      <c r="B2178" s="2">
        <v>6085</v>
      </c>
      <c r="C2178" s="50">
        <v>17</v>
      </c>
      <c r="D2178" s="53" t="s">
        <v>109</v>
      </c>
      <c r="E2178" s="53" t="s">
        <v>110</v>
      </c>
      <c r="F2178" s="134">
        <v>110000493706</v>
      </c>
      <c r="G2178" s="133" t="s">
        <v>227</v>
      </c>
      <c r="H2178" s="133">
        <v>46270</v>
      </c>
    </row>
    <row r="2179" spans="1:8">
      <c r="A2179" s="2" t="s">
        <v>178</v>
      </c>
      <c r="B2179" s="2">
        <v>6085</v>
      </c>
      <c r="C2179" s="50">
        <v>17</v>
      </c>
      <c r="D2179" s="53" t="s">
        <v>109</v>
      </c>
      <c r="E2179" s="53" t="s">
        <v>110</v>
      </c>
      <c r="F2179" s="134">
        <v>110000493706</v>
      </c>
      <c r="G2179" s="133" t="s">
        <v>227</v>
      </c>
      <c r="H2179" s="133">
        <v>46271</v>
      </c>
    </row>
    <row r="2180" spans="1:8">
      <c r="A2180" s="2" t="s">
        <v>178</v>
      </c>
      <c r="B2180" s="2">
        <v>6085</v>
      </c>
      <c r="C2180" s="50">
        <v>17</v>
      </c>
      <c r="D2180" s="53" t="s">
        <v>109</v>
      </c>
      <c r="E2180" s="53" t="s">
        <v>110</v>
      </c>
      <c r="F2180" s="134">
        <v>110000493706</v>
      </c>
      <c r="G2180" s="133" t="s">
        <v>227</v>
      </c>
      <c r="H2180" s="133">
        <v>46272</v>
      </c>
    </row>
    <row r="2181" spans="1:8">
      <c r="A2181" s="2" t="s">
        <v>178</v>
      </c>
      <c r="B2181" s="2">
        <v>6085</v>
      </c>
      <c r="C2181" s="50">
        <v>17</v>
      </c>
      <c r="D2181" s="53" t="s">
        <v>109</v>
      </c>
      <c r="E2181" s="53" t="s">
        <v>110</v>
      </c>
      <c r="F2181" s="134">
        <v>110000493706</v>
      </c>
      <c r="G2181" s="133" t="s">
        <v>227</v>
      </c>
      <c r="H2181" s="133">
        <v>46273</v>
      </c>
    </row>
    <row r="2182" spans="1:8">
      <c r="A2182" s="2" t="s">
        <v>178</v>
      </c>
      <c r="B2182" s="2">
        <v>6085</v>
      </c>
      <c r="C2182" s="50">
        <v>17</v>
      </c>
      <c r="D2182" s="53" t="s">
        <v>109</v>
      </c>
      <c r="E2182" s="53" t="s">
        <v>110</v>
      </c>
      <c r="F2182" s="134">
        <v>110000493706</v>
      </c>
      <c r="G2182" s="133" t="s">
        <v>227</v>
      </c>
      <c r="H2182" s="133">
        <v>46274</v>
      </c>
    </row>
    <row r="2183" spans="1:8">
      <c r="A2183" s="2" t="s">
        <v>178</v>
      </c>
      <c r="B2183" s="2">
        <v>6085</v>
      </c>
      <c r="C2183" s="50">
        <v>17</v>
      </c>
      <c r="D2183" s="53" t="s">
        <v>109</v>
      </c>
      <c r="E2183" s="53" t="s">
        <v>110</v>
      </c>
      <c r="F2183" s="134">
        <v>110000493706</v>
      </c>
      <c r="G2183" s="133" t="s">
        <v>227</v>
      </c>
      <c r="H2183" s="133">
        <v>46275</v>
      </c>
    </row>
    <row r="2184" spans="1:8">
      <c r="A2184" s="2" t="s">
        <v>178</v>
      </c>
      <c r="B2184" s="2">
        <v>6085</v>
      </c>
      <c r="C2184" s="50">
        <v>17</v>
      </c>
      <c r="D2184" s="53" t="s">
        <v>109</v>
      </c>
      <c r="E2184" s="53" t="s">
        <v>110</v>
      </c>
      <c r="F2184" s="134">
        <v>110000493706</v>
      </c>
      <c r="G2184" s="133" t="s">
        <v>227</v>
      </c>
      <c r="H2184" s="133">
        <v>46276</v>
      </c>
    </row>
    <row r="2185" spans="1:8">
      <c r="A2185" s="2" t="s">
        <v>178</v>
      </c>
      <c r="B2185" s="2">
        <v>6085</v>
      </c>
      <c r="C2185" s="50">
        <v>17</v>
      </c>
      <c r="D2185" s="53" t="s">
        <v>109</v>
      </c>
      <c r="E2185" s="53" t="s">
        <v>110</v>
      </c>
      <c r="F2185" s="134">
        <v>110000493706</v>
      </c>
      <c r="G2185" s="133" t="s">
        <v>227</v>
      </c>
      <c r="H2185" s="133">
        <v>46277</v>
      </c>
    </row>
    <row r="2186" spans="1:8">
      <c r="A2186" s="2" t="s">
        <v>178</v>
      </c>
      <c r="B2186" s="2">
        <v>6085</v>
      </c>
      <c r="C2186" s="50">
        <v>17</v>
      </c>
      <c r="D2186" s="53" t="s">
        <v>109</v>
      </c>
      <c r="E2186" s="53" t="s">
        <v>110</v>
      </c>
      <c r="F2186" s="134">
        <v>110000493706</v>
      </c>
      <c r="G2186" s="133" t="s">
        <v>227</v>
      </c>
      <c r="H2186" s="133">
        <v>46278</v>
      </c>
    </row>
    <row r="2187" spans="1:8">
      <c r="A2187" s="2" t="s">
        <v>178</v>
      </c>
      <c r="B2187" s="2">
        <v>6085</v>
      </c>
      <c r="C2187" s="50">
        <v>17</v>
      </c>
      <c r="D2187" s="53" t="s">
        <v>109</v>
      </c>
      <c r="E2187" s="53" t="s">
        <v>110</v>
      </c>
      <c r="F2187" s="134">
        <v>110000493706</v>
      </c>
      <c r="G2187" s="133" t="s">
        <v>227</v>
      </c>
      <c r="H2187" s="133">
        <v>46279</v>
      </c>
    </row>
    <row r="2188" spans="1:8">
      <c r="A2188" s="2" t="s">
        <v>178</v>
      </c>
      <c r="B2188" s="2">
        <v>6085</v>
      </c>
      <c r="C2188" s="50">
        <v>17</v>
      </c>
      <c r="D2188" s="53" t="s">
        <v>109</v>
      </c>
      <c r="E2188" s="53" t="s">
        <v>110</v>
      </c>
      <c r="F2188" s="134">
        <v>110000493706</v>
      </c>
      <c r="G2188" s="133" t="s">
        <v>227</v>
      </c>
      <c r="H2188" s="133">
        <v>46280</v>
      </c>
    </row>
    <row r="2189" spans="1:8">
      <c r="A2189" s="2" t="s">
        <v>178</v>
      </c>
      <c r="B2189" s="2">
        <v>6085</v>
      </c>
      <c r="C2189" s="50">
        <v>17</v>
      </c>
      <c r="D2189" s="53" t="s">
        <v>109</v>
      </c>
      <c r="E2189" s="53" t="s">
        <v>110</v>
      </c>
      <c r="F2189" s="134">
        <v>110000493706</v>
      </c>
      <c r="G2189" s="133" t="s">
        <v>227</v>
      </c>
      <c r="H2189" s="133">
        <v>46281</v>
      </c>
    </row>
    <row r="2190" spans="1:8">
      <c r="A2190" s="2" t="s">
        <v>178</v>
      </c>
      <c r="B2190" s="2">
        <v>6085</v>
      </c>
      <c r="C2190" s="50">
        <v>17</v>
      </c>
      <c r="D2190" s="53" t="s">
        <v>109</v>
      </c>
      <c r="E2190" s="53" t="s">
        <v>110</v>
      </c>
      <c r="F2190" s="134">
        <v>110000493706</v>
      </c>
      <c r="G2190" s="133" t="s">
        <v>227</v>
      </c>
      <c r="H2190" s="133">
        <v>46282</v>
      </c>
    </row>
    <row r="2191" spans="1:8">
      <c r="A2191" s="2" t="s">
        <v>178</v>
      </c>
      <c r="B2191" s="2">
        <v>6085</v>
      </c>
      <c r="C2191" s="50">
        <v>17</v>
      </c>
      <c r="D2191" s="53" t="s">
        <v>109</v>
      </c>
      <c r="E2191" s="53" t="s">
        <v>110</v>
      </c>
      <c r="F2191" s="134">
        <v>110000493706</v>
      </c>
      <c r="G2191" s="133" t="s">
        <v>227</v>
      </c>
      <c r="H2191" s="133">
        <v>46283</v>
      </c>
    </row>
    <row r="2192" spans="1:8">
      <c r="A2192" s="2" t="s">
        <v>178</v>
      </c>
      <c r="B2192" s="2">
        <v>6085</v>
      </c>
      <c r="C2192" s="50">
        <v>17</v>
      </c>
      <c r="D2192" s="53" t="s">
        <v>109</v>
      </c>
      <c r="E2192" s="53" t="s">
        <v>110</v>
      </c>
      <c r="F2192" s="134">
        <v>110000493706</v>
      </c>
      <c r="G2192" s="133" t="s">
        <v>227</v>
      </c>
      <c r="H2192" s="133">
        <v>46284</v>
      </c>
    </row>
    <row r="2193" spans="1:9">
      <c r="A2193" s="2" t="s">
        <v>178</v>
      </c>
      <c r="B2193" s="2">
        <v>6085</v>
      </c>
      <c r="C2193" s="50">
        <v>17</v>
      </c>
      <c r="D2193" s="53" t="s">
        <v>109</v>
      </c>
      <c r="E2193" s="53" t="s">
        <v>110</v>
      </c>
      <c r="F2193" s="134">
        <v>110000493706</v>
      </c>
      <c r="G2193" s="133" t="s">
        <v>227</v>
      </c>
      <c r="H2193" s="133">
        <v>46285</v>
      </c>
    </row>
    <row r="2194" spans="1:9">
      <c r="A2194" s="2" t="s">
        <v>178</v>
      </c>
      <c r="B2194" s="2">
        <v>6085</v>
      </c>
      <c r="C2194" s="50">
        <v>17</v>
      </c>
      <c r="D2194" s="53" t="s">
        <v>109</v>
      </c>
      <c r="E2194" s="53" t="s">
        <v>110</v>
      </c>
      <c r="F2194" s="134">
        <v>110000493706</v>
      </c>
      <c r="G2194" s="133" t="s">
        <v>227</v>
      </c>
      <c r="H2194" s="133">
        <v>46286</v>
      </c>
    </row>
    <row r="2195" spans="1:9">
      <c r="A2195" s="2" t="s">
        <v>178</v>
      </c>
      <c r="B2195" s="2">
        <v>6085</v>
      </c>
      <c r="C2195" s="50">
        <v>17</v>
      </c>
      <c r="D2195" s="53" t="s">
        <v>109</v>
      </c>
      <c r="E2195" s="53" t="s">
        <v>110</v>
      </c>
      <c r="F2195" s="134">
        <v>110000493706</v>
      </c>
      <c r="G2195" s="133" t="s">
        <v>227</v>
      </c>
      <c r="H2195" s="133">
        <v>46287</v>
      </c>
    </row>
    <row r="2196" spans="1:9">
      <c r="A2196" s="2" t="s">
        <v>178</v>
      </c>
      <c r="B2196" s="2">
        <v>6085</v>
      </c>
      <c r="C2196" s="50">
        <v>17</v>
      </c>
      <c r="D2196" s="53" t="s">
        <v>109</v>
      </c>
      <c r="E2196" s="53" t="s">
        <v>110</v>
      </c>
      <c r="F2196" s="134">
        <v>110000493706</v>
      </c>
      <c r="G2196" s="133" t="s">
        <v>227</v>
      </c>
      <c r="H2196" s="133">
        <v>46288</v>
      </c>
    </row>
    <row r="2197" spans="1:9">
      <c r="A2197" s="2" t="s">
        <v>178</v>
      </c>
      <c r="B2197" s="2">
        <v>6085</v>
      </c>
      <c r="C2197" s="50">
        <v>17</v>
      </c>
      <c r="D2197" s="53" t="s">
        <v>109</v>
      </c>
      <c r="E2197" s="53" t="s">
        <v>110</v>
      </c>
      <c r="F2197" s="134">
        <v>110000493706</v>
      </c>
      <c r="G2197" s="133" t="s">
        <v>227</v>
      </c>
      <c r="H2197" s="133">
        <v>46289</v>
      </c>
    </row>
    <row r="2198" spans="1:9">
      <c r="A2198" s="2" t="s">
        <v>178</v>
      </c>
      <c r="B2198" s="2">
        <v>6085</v>
      </c>
      <c r="C2198" s="50">
        <v>17</v>
      </c>
      <c r="D2198" s="53" t="s">
        <v>109</v>
      </c>
      <c r="E2198" s="53" t="s">
        <v>110</v>
      </c>
      <c r="F2198" s="134">
        <v>110000493706</v>
      </c>
      <c r="G2198" s="133" t="s">
        <v>227</v>
      </c>
      <c r="H2198" s="133">
        <v>46290</v>
      </c>
    </row>
    <row r="2199" spans="1:9">
      <c r="A2199" s="2" t="s">
        <v>178</v>
      </c>
      <c r="B2199" s="2">
        <v>6085</v>
      </c>
      <c r="C2199" s="50">
        <v>17</v>
      </c>
      <c r="D2199" s="53" t="s">
        <v>109</v>
      </c>
      <c r="E2199" s="53" t="s">
        <v>110</v>
      </c>
      <c r="F2199" s="134">
        <v>110000493706</v>
      </c>
      <c r="G2199" s="133" t="s">
        <v>227</v>
      </c>
      <c r="H2199" s="133">
        <v>46291</v>
      </c>
    </row>
    <row r="2200" spans="1:9">
      <c r="A2200" s="2" t="s">
        <v>178</v>
      </c>
      <c r="B2200" s="2">
        <v>6085</v>
      </c>
      <c r="C2200" s="50">
        <v>17</v>
      </c>
      <c r="D2200" s="53" t="s">
        <v>109</v>
      </c>
      <c r="E2200" s="53" t="s">
        <v>110</v>
      </c>
      <c r="F2200" s="134">
        <v>110000493706</v>
      </c>
      <c r="G2200" s="133" t="s">
        <v>227</v>
      </c>
      <c r="H2200" s="133">
        <v>46292</v>
      </c>
    </row>
    <row r="2201" spans="1:9">
      <c r="A2201" s="2" t="s">
        <v>178</v>
      </c>
      <c r="B2201" s="2">
        <v>6085</v>
      </c>
      <c r="C2201" s="50">
        <v>17</v>
      </c>
      <c r="D2201" s="53" t="s">
        <v>109</v>
      </c>
      <c r="E2201" s="53" t="s">
        <v>110</v>
      </c>
      <c r="F2201" s="134">
        <v>110000493706</v>
      </c>
      <c r="G2201" s="133" t="s">
        <v>227</v>
      </c>
      <c r="H2201" s="133">
        <v>46293</v>
      </c>
    </row>
    <row r="2202" spans="1:9">
      <c r="A2202" s="2" t="s">
        <v>178</v>
      </c>
      <c r="B2202" s="2">
        <v>6085</v>
      </c>
      <c r="C2202" s="50">
        <v>17</v>
      </c>
      <c r="D2202" s="53" t="s">
        <v>109</v>
      </c>
      <c r="E2202" s="53" t="s">
        <v>110</v>
      </c>
      <c r="F2202" s="134">
        <v>110000493706</v>
      </c>
      <c r="G2202" s="133" t="s">
        <v>227</v>
      </c>
      <c r="H2202" s="133">
        <v>46294</v>
      </c>
    </row>
    <row r="2203" spans="1:9">
      <c r="A2203" s="2" t="s">
        <v>178</v>
      </c>
      <c r="B2203" s="2">
        <v>6085</v>
      </c>
      <c r="C2203" s="50">
        <v>17</v>
      </c>
      <c r="D2203" s="53" t="s">
        <v>109</v>
      </c>
      <c r="E2203" s="53" t="s">
        <v>110</v>
      </c>
      <c r="F2203" s="134">
        <v>110000493706</v>
      </c>
      <c r="G2203" s="133" t="s">
        <v>227</v>
      </c>
      <c r="H2203" s="133">
        <v>46295</v>
      </c>
    </row>
    <row r="2204" spans="1:9">
      <c r="A2204" s="2" t="s">
        <v>178</v>
      </c>
      <c r="B2204" s="2">
        <v>6085</v>
      </c>
      <c r="C2204" s="50">
        <v>18</v>
      </c>
      <c r="D2204" s="53" t="s">
        <v>109</v>
      </c>
      <c r="E2204" s="53" t="s">
        <v>110</v>
      </c>
      <c r="F2204" s="134">
        <v>110000493706</v>
      </c>
      <c r="G2204" s="133" t="s">
        <v>227</v>
      </c>
      <c r="H2204" s="133">
        <v>46014</v>
      </c>
      <c r="I2204" s="49">
        <v>0</v>
      </c>
    </row>
    <row r="2205" spans="1:9">
      <c r="A2205" s="2" t="s">
        <v>178</v>
      </c>
      <c r="B2205" s="2">
        <v>6085</v>
      </c>
      <c r="C2205" s="50">
        <v>18</v>
      </c>
      <c r="D2205" s="53" t="s">
        <v>109</v>
      </c>
      <c r="E2205" s="53" t="s">
        <v>110</v>
      </c>
      <c r="F2205" s="134">
        <v>110000493706</v>
      </c>
      <c r="G2205" s="133" t="s">
        <v>227</v>
      </c>
      <c r="H2205" s="133">
        <v>46015</v>
      </c>
      <c r="I2205" s="49">
        <v>0</v>
      </c>
    </row>
    <row r="2206" spans="1:9">
      <c r="A2206" s="2" t="s">
        <v>178</v>
      </c>
      <c r="B2206" s="2">
        <v>6085</v>
      </c>
      <c r="C2206" s="50">
        <v>18</v>
      </c>
      <c r="D2206" s="53" t="s">
        <v>109</v>
      </c>
      <c r="E2206" s="53" t="s">
        <v>110</v>
      </c>
      <c r="F2206" s="134">
        <v>110000493706</v>
      </c>
      <c r="G2206" s="133" t="s">
        <v>227</v>
      </c>
      <c r="H2206" s="133">
        <v>46016</v>
      </c>
      <c r="I2206" s="49">
        <v>0</v>
      </c>
    </row>
    <row r="2207" spans="1:9">
      <c r="A2207" s="2" t="s">
        <v>178</v>
      </c>
      <c r="B2207" s="2">
        <v>6085</v>
      </c>
      <c r="C2207" s="50">
        <v>18</v>
      </c>
      <c r="D2207" s="53" t="s">
        <v>109</v>
      </c>
      <c r="E2207" s="53" t="s">
        <v>110</v>
      </c>
      <c r="F2207" s="134">
        <v>110000493706</v>
      </c>
      <c r="G2207" s="133" t="s">
        <v>227</v>
      </c>
      <c r="H2207" s="133">
        <v>46017</v>
      </c>
      <c r="I2207" s="49">
        <v>0</v>
      </c>
    </row>
    <row r="2208" spans="1:9">
      <c r="A2208" s="2" t="s">
        <v>178</v>
      </c>
      <c r="B2208" s="2">
        <v>6085</v>
      </c>
      <c r="C2208" s="50">
        <v>18</v>
      </c>
      <c r="D2208" s="53" t="s">
        <v>109</v>
      </c>
      <c r="E2208" s="53" t="s">
        <v>110</v>
      </c>
      <c r="F2208" s="134">
        <v>110000493706</v>
      </c>
      <c r="G2208" s="133" t="s">
        <v>227</v>
      </c>
      <c r="H2208" s="133">
        <v>46018</v>
      </c>
      <c r="I2208" s="49">
        <v>0</v>
      </c>
    </row>
    <row r="2209" spans="1:9">
      <c r="A2209" s="2" t="s">
        <v>178</v>
      </c>
      <c r="B2209" s="2">
        <v>6085</v>
      </c>
      <c r="C2209" s="50">
        <v>18</v>
      </c>
      <c r="D2209" s="53" t="s">
        <v>109</v>
      </c>
      <c r="E2209" s="53" t="s">
        <v>110</v>
      </c>
      <c r="F2209" s="134">
        <v>110000493706</v>
      </c>
      <c r="G2209" s="133" t="s">
        <v>227</v>
      </c>
      <c r="H2209" s="133">
        <v>46019</v>
      </c>
      <c r="I2209" s="49">
        <v>0</v>
      </c>
    </row>
    <row r="2210" spans="1:9">
      <c r="A2210" s="2" t="s">
        <v>178</v>
      </c>
      <c r="B2210" s="2">
        <v>6085</v>
      </c>
      <c r="C2210" s="50">
        <v>18</v>
      </c>
      <c r="D2210" s="53" t="s">
        <v>109</v>
      </c>
      <c r="E2210" s="53" t="s">
        <v>110</v>
      </c>
      <c r="F2210" s="134">
        <v>110000493706</v>
      </c>
      <c r="G2210" s="133" t="s">
        <v>227</v>
      </c>
      <c r="H2210" s="133">
        <v>46020</v>
      </c>
      <c r="I2210" s="49">
        <v>0</v>
      </c>
    </row>
    <row r="2211" spans="1:9">
      <c r="A2211" s="2" t="s">
        <v>178</v>
      </c>
      <c r="B2211" s="2">
        <v>6085</v>
      </c>
      <c r="C2211" s="50">
        <v>18</v>
      </c>
      <c r="D2211" s="53" t="s">
        <v>109</v>
      </c>
      <c r="E2211" s="53" t="s">
        <v>110</v>
      </c>
      <c r="F2211" s="134">
        <v>110000493706</v>
      </c>
      <c r="G2211" s="133" t="s">
        <v>227</v>
      </c>
      <c r="H2211" s="133">
        <v>46021</v>
      </c>
      <c r="I2211" s="49">
        <v>0</v>
      </c>
    </row>
    <row r="2212" spans="1:9">
      <c r="A2212" s="2" t="s">
        <v>178</v>
      </c>
      <c r="B2212" s="2">
        <v>6085</v>
      </c>
      <c r="C2212" s="50">
        <v>18</v>
      </c>
      <c r="D2212" s="53" t="s">
        <v>109</v>
      </c>
      <c r="E2212" s="53" t="s">
        <v>110</v>
      </c>
      <c r="F2212" s="134">
        <v>110000493706</v>
      </c>
      <c r="G2212" s="133" t="s">
        <v>227</v>
      </c>
      <c r="H2212" s="133">
        <v>46022</v>
      </c>
      <c r="I2212" s="49">
        <v>0</v>
      </c>
    </row>
    <row r="2213" spans="1:9">
      <c r="A2213" s="2" t="s">
        <v>178</v>
      </c>
      <c r="B2213" s="2">
        <v>6085</v>
      </c>
      <c r="C2213" s="50">
        <v>18</v>
      </c>
      <c r="D2213" s="53" t="s">
        <v>109</v>
      </c>
      <c r="E2213" s="53" t="s">
        <v>110</v>
      </c>
      <c r="F2213" s="134">
        <v>110000493706</v>
      </c>
      <c r="G2213" s="133" t="s">
        <v>227</v>
      </c>
      <c r="H2213" s="133">
        <v>46023</v>
      </c>
      <c r="I2213" s="49">
        <v>0</v>
      </c>
    </row>
    <row r="2214" spans="1:9">
      <c r="A2214" s="2" t="s">
        <v>178</v>
      </c>
      <c r="B2214" s="2">
        <v>6085</v>
      </c>
      <c r="C2214" s="50">
        <v>18</v>
      </c>
      <c r="D2214" s="53" t="s">
        <v>109</v>
      </c>
      <c r="E2214" s="53" t="s">
        <v>110</v>
      </c>
      <c r="F2214" s="134">
        <v>110000493706</v>
      </c>
      <c r="G2214" s="133" t="s">
        <v>227</v>
      </c>
      <c r="H2214" s="133">
        <v>46024</v>
      </c>
      <c r="I2214" s="49">
        <v>0</v>
      </c>
    </row>
    <row r="2215" spans="1:9">
      <c r="A2215" s="2" t="s">
        <v>178</v>
      </c>
      <c r="B2215" s="2">
        <v>6085</v>
      </c>
      <c r="C2215" s="50">
        <v>18</v>
      </c>
      <c r="D2215" s="53" t="s">
        <v>109</v>
      </c>
      <c r="E2215" s="53" t="s">
        <v>110</v>
      </c>
      <c r="F2215" s="134">
        <v>110000493706</v>
      </c>
      <c r="G2215" s="133" t="s">
        <v>227</v>
      </c>
      <c r="H2215" s="133">
        <v>46025</v>
      </c>
      <c r="I2215" s="49">
        <v>0</v>
      </c>
    </row>
    <row r="2216" spans="1:9">
      <c r="A2216" s="2" t="s">
        <v>178</v>
      </c>
      <c r="B2216" s="2">
        <v>6085</v>
      </c>
      <c r="C2216" s="50">
        <v>18</v>
      </c>
      <c r="D2216" s="53" t="s">
        <v>109</v>
      </c>
      <c r="E2216" s="53" t="s">
        <v>110</v>
      </c>
      <c r="F2216" s="134">
        <v>110000493706</v>
      </c>
      <c r="G2216" s="133" t="s">
        <v>227</v>
      </c>
      <c r="H2216" s="133">
        <v>46026</v>
      </c>
      <c r="I2216" s="49">
        <v>0</v>
      </c>
    </row>
    <row r="2217" spans="1:9">
      <c r="A2217" s="2" t="s">
        <v>178</v>
      </c>
      <c r="B2217" s="2">
        <v>6085</v>
      </c>
      <c r="C2217" s="50">
        <v>18</v>
      </c>
      <c r="D2217" s="53" t="s">
        <v>109</v>
      </c>
      <c r="E2217" s="53" t="s">
        <v>110</v>
      </c>
      <c r="F2217" s="134">
        <v>110000493706</v>
      </c>
      <c r="G2217" s="133" t="s">
        <v>227</v>
      </c>
      <c r="H2217" s="133">
        <v>46027</v>
      </c>
      <c r="I2217" s="49">
        <v>0</v>
      </c>
    </row>
    <row r="2218" spans="1:9">
      <c r="A2218" s="2" t="s">
        <v>178</v>
      </c>
      <c r="B2218" s="2">
        <v>6085</v>
      </c>
      <c r="C2218" s="50">
        <v>18</v>
      </c>
      <c r="D2218" s="53" t="s">
        <v>109</v>
      </c>
      <c r="E2218" s="53" t="s">
        <v>110</v>
      </c>
      <c r="F2218" s="134">
        <v>110000493706</v>
      </c>
      <c r="G2218" s="133" t="s">
        <v>227</v>
      </c>
      <c r="H2218" s="133">
        <v>46028</v>
      </c>
      <c r="I2218" s="49">
        <v>0</v>
      </c>
    </row>
    <row r="2219" spans="1:9">
      <c r="A2219" s="2" t="s">
        <v>178</v>
      </c>
      <c r="B2219" s="2">
        <v>6085</v>
      </c>
      <c r="C2219" s="50">
        <v>18</v>
      </c>
      <c r="D2219" s="53" t="s">
        <v>109</v>
      </c>
      <c r="E2219" s="53" t="s">
        <v>110</v>
      </c>
      <c r="F2219" s="134">
        <v>110000493706</v>
      </c>
      <c r="G2219" s="133" t="s">
        <v>227</v>
      </c>
      <c r="H2219" s="133">
        <v>46029</v>
      </c>
      <c r="I2219" s="49">
        <v>0</v>
      </c>
    </row>
    <row r="2220" spans="1:9">
      <c r="A2220" s="2" t="s">
        <v>178</v>
      </c>
      <c r="B2220" s="2">
        <v>6085</v>
      </c>
      <c r="C2220" s="50">
        <v>18</v>
      </c>
      <c r="D2220" s="53" t="s">
        <v>109</v>
      </c>
      <c r="E2220" s="53" t="s">
        <v>110</v>
      </c>
      <c r="F2220" s="134">
        <v>110000493706</v>
      </c>
      <c r="G2220" s="133" t="s">
        <v>227</v>
      </c>
      <c r="H2220" s="133">
        <v>46030</v>
      </c>
      <c r="I2220" s="49">
        <v>0</v>
      </c>
    </row>
    <row r="2221" spans="1:9">
      <c r="A2221" s="2" t="s">
        <v>178</v>
      </c>
      <c r="B2221" s="2">
        <v>6085</v>
      </c>
      <c r="C2221" s="50">
        <v>18</v>
      </c>
      <c r="D2221" s="53" t="s">
        <v>109</v>
      </c>
      <c r="E2221" s="53" t="s">
        <v>110</v>
      </c>
      <c r="F2221" s="134">
        <v>110000493706</v>
      </c>
      <c r="G2221" s="133" t="s">
        <v>227</v>
      </c>
      <c r="H2221" s="133">
        <v>46031</v>
      </c>
      <c r="I2221" s="49">
        <v>0</v>
      </c>
    </row>
    <row r="2222" spans="1:9">
      <c r="A2222" s="2" t="s">
        <v>178</v>
      </c>
      <c r="B2222" s="2">
        <v>6085</v>
      </c>
      <c r="C2222" s="50">
        <v>18</v>
      </c>
      <c r="D2222" s="53" t="s">
        <v>109</v>
      </c>
      <c r="E2222" s="53" t="s">
        <v>110</v>
      </c>
      <c r="F2222" s="134">
        <v>110000493706</v>
      </c>
      <c r="G2222" s="133" t="s">
        <v>227</v>
      </c>
      <c r="H2222" s="133">
        <v>46032</v>
      </c>
      <c r="I2222" s="49">
        <v>0</v>
      </c>
    </row>
    <row r="2223" spans="1:9">
      <c r="A2223" s="2" t="s">
        <v>178</v>
      </c>
      <c r="B2223" s="2">
        <v>6085</v>
      </c>
      <c r="C2223" s="50">
        <v>18</v>
      </c>
      <c r="D2223" s="53" t="s">
        <v>109</v>
      </c>
      <c r="E2223" s="53" t="s">
        <v>110</v>
      </c>
      <c r="F2223" s="134">
        <v>110000493706</v>
      </c>
      <c r="G2223" s="133" t="s">
        <v>227</v>
      </c>
      <c r="H2223" s="133">
        <v>46033</v>
      </c>
      <c r="I2223" s="49">
        <v>0</v>
      </c>
    </row>
    <row r="2224" spans="1:9">
      <c r="A2224" s="2" t="s">
        <v>178</v>
      </c>
      <c r="B2224" s="2">
        <v>6085</v>
      </c>
      <c r="C2224" s="50">
        <v>18</v>
      </c>
      <c r="D2224" s="53" t="s">
        <v>109</v>
      </c>
      <c r="E2224" s="53" t="s">
        <v>110</v>
      </c>
      <c r="F2224" s="134">
        <v>110000493706</v>
      </c>
      <c r="G2224" s="133" t="s">
        <v>227</v>
      </c>
      <c r="H2224" s="133">
        <v>46034</v>
      </c>
      <c r="I2224" s="49">
        <v>0</v>
      </c>
    </row>
    <row r="2225" spans="1:9">
      <c r="A2225" s="2" t="s">
        <v>178</v>
      </c>
      <c r="B2225" s="2">
        <v>6085</v>
      </c>
      <c r="C2225" s="50">
        <v>18</v>
      </c>
      <c r="D2225" s="53" t="s">
        <v>109</v>
      </c>
      <c r="E2225" s="53" t="s">
        <v>110</v>
      </c>
      <c r="F2225" s="134">
        <v>110000493706</v>
      </c>
      <c r="G2225" s="133" t="s">
        <v>227</v>
      </c>
      <c r="H2225" s="133">
        <v>46035</v>
      </c>
      <c r="I2225" s="49">
        <v>0</v>
      </c>
    </row>
    <row r="2226" spans="1:9">
      <c r="A2226" s="2" t="s">
        <v>178</v>
      </c>
      <c r="B2226" s="2">
        <v>6085</v>
      </c>
      <c r="C2226" s="50">
        <v>18</v>
      </c>
      <c r="D2226" s="53" t="s">
        <v>109</v>
      </c>
      <c r="E2226" s="53" t="s">
        <v>110</v>
      </c>
      <c r="F2226" s="134">
        <v>110000493706</v>
      </c>
      <c r="G2226" s="133" t="s">
        <v>227</v>
      </c>
      <c r="H2226" s="133">
        <v>46036</v>
      </c>
      <c r="I2226" s="49">
        <v>0</v>
      </c>
    </row>
    <row r="2227" spans="1:9">
      <c r="A2227" s="2" t="s">
        <v>178</v>
      </c>
      <c r="B2227" s="2">
        <v>6085</v>
      </c>
      <c r="C2227" s="50">
        <v>18</v>
      </c>
      <c r="D2227" s="53" t="s">
        <v>109</v>
      </c>
      <c r="E2227" s="53" t="s">
        <v>110</v>
      </c>
      <c r="F2227" s="134">
        <v>110000493706</v>
      </c>
      <c r="G2227" s="133" t="s">
        <v>227</v>
      </c>
      <c r="H2227" s="133">
        <v>46037</v>
      </c>
      <c r="I2227" s="49">
        <v>0</v>
      </c>
    </row>
    <row r="2228" spans="1:9">
      <c r="A2228" s="2" t="s">
        <v>178</v>
      </c>
      <c r="B2228" s="2">
        <v>6085</v>
      </c>
      <c r="C2228" s="50">
        <v>18</v>
      </c>
      <c r="D2228" s="53" t="s">
        <v>109</v>
      </c>
      <c r="E2228" s="53" t="s">
        <v>110</v>
      </c>
      <c r="F2228" s="134">
        <v>110000493706</v>
      </c>
      <c r="G2228" s="133" t="s">
        <v>227</v>
      </c>
      <c r="H2228" s="133">
        <v>46038</v>
      </c>
      <c r="I2228" s="49">
        <v>0</v>
      </c>
    </row>
    <row r="2229" spans="1:9">
      <c r="A2229" s="2" t="s">
        <v>178</v>
      </c>
      <c r="B2229" s="2">
        <v>6085</v>
      </c>
      <c r="C2229" s="50">
        <v>18</v>
      </c>
      <c r="D2229" s="53" t="s">
        <v>109</v>
      </c>
      <c r="E2229" s="53" t="s">
        <v>110</v>
      </c>
      <c r="F2229" s="134">
        <v>110000493706</v>
      </c>
      <c r="G2229" s="133" t="s">
        <v>227</v>
      </c>
      <c r="H2229" s="133">
        <v>46039</v>
      </c>
      <c r="I2229" s="49">
        <v>0</v>
      </c>
    </row>
    <row r="2230" spans="1:9">
      <c r="A2230" s="2" t="s">
        <v>178</v>
      </c>
      <c r="B2230" s="2">
        <v>6085</v>
      </c>
      <c r="C2230" s="50">
        <v>18</v>
      </c>
      <c r="D2230" s="53" t="s">
        <v>109</v>
      </c>
      <c r="E2230" s="53" t="s">
        <v>110</v>
      </c>
      <c r="F2230" s="134">
        <v>110000493706</v>
      </c>
      <c r="G2230" s="133" t="s">
        <v>227</v>
      </c>
      <c r="H2230" s="133">
        <v>46040</v>
      </c>
      <c r="I2230" s="49">
        <v>0</v>
      </c>
    </row>
    <row r="2231" spans="1:9">
      <c r="A2231" s="2" t="s">
        <v>178</v>
      </c>
      <c r="B2231" s="2">
        <v>6085</v>
      </c>
      <c r="C2231" s="50">
        <v>18</v>
      </c>
      <c r="D2231" s="53" t="s">
        <v>109</v>
      </c>
      <c r="E2231" s="53" t="s">
        <v>110</v>
      </c>
      <c r="F2231" s="134">
        <v>110000493706</v>
      </c>
      <c r="G2231" s="133" t="s">
        <v>227</v>
      </c>
      <c r="H2231" s="133">
        <v>46041</v>
      </c>
      <c r="I2231" s="49">
        <v>0</v>
      </c>
    </row>
    <row r="2232" spans="1:9">
      <c r="A2232" s="2" t="s">
        <v>178</v>
      </c>
      <c r="B2232" s="2">
        <v>6085</v>
      </c>
      <c r="C2232" s="50">
        <v>18</v>
      </c>
      <c r="D2232" s="53" t="s">
        <v>109</v>
      </c>
      <c r="E2232" s="53" t="s">
        <v>110</v>
      </c>
      <c r="F2232" s="134">
        <v>110000493706</v>
      </c>
      <c r="G2232" s="133" t="s">
        <v>227</v>
      </c>
      <c r="H2232" s="133">
        <v>46042</v>
      </c>
      <c r="I2232" s="49">
        <v>0</v>
      </c>
    </row>
    <row r="2233" spans="1:9">
      <c r="A2233" s="2" t="s">
        <v>178</v>
      </c>
      <c r="B2233" s="2">
        <v>6085</v>
      </c>
      <c r="C2233" s="50">
        <v>18</v>
      </c>
      <c r="D2233" s="53" t="s">
        <v>109</v>
      </c>
      <c r="E2233" s="53" t="s">
        <v>110</v>
      </c>
      <c r="F2233" s="134">
        <v>110000493706</v>
      </c>
      <c r="G2233" s="133" t="s">
        <v>227</v>
      </c>
      <c r="H2233" s="133">
        <v>46043</v>
      </c>
      <c r="I2233" s="49">
        <v>0</v>
      </c>
    </row>
    <row r="2234" spans="1:9">
      <c r="A2234" s="2" t="s">
        <v>178</v>
      </c>
      <c r="B2234" s="2">
        <v>6085</v>
      </c>
      <c r="C2234" s="50">
        <v>18</v>
      </c>
      <c r="D2234" s="53" t="s">
        <v>109</v>
      </c>
      <c r="E2234" s="53" t="s">
        <v>110</v>
      </c>
      <c r="F2234" s="134">
        <v>110000493706</v>
      </c>
      <c r="G2234" s="133" t="s">
        <v>227</v>
      </c>
      <c r="H2234" s="133">
        <v>46044</v>
      </c>
      <c r="I2234" s="49">
        <v>0</v>
      </c>
    </row>
    <row r="2235" spans="1:9">
      <c r="A2235" s="2" t="s">
        <v>178</v>
      </c>
      <c r="B2235" s="2">
        <v>6085</v>
      </c>
      <c r="C2235" s="50">
        <v>18</v>
      </c>
      <c r="D2235" s="53" t="s">
        <v>109</v>
      </c>
      <c r="E2235" s="53" t="s">
        <v>110</v>
      </c>
      <c r="F2235" s="134">
        <v>110000493706</v>
      </c>
      <c r="G2235" s="133" t="s">
        <v>227</v>
      </c>
      <c r="H2235" s="133">
        <v>46045</v>
      </c>
      <c r="I2235" s="49">
        <v>0</v>
      </c>
    </row>
    <row r="2236" spans="1:9">
      <c r="A2236" s="2" t="s">
        <v>178</v>
      </c>
      <c r="B2236" s="2">
        <v>6085</v>
      </c>
      <c r="C2236" s="50">
        <v>18</v>
      </c>
      <c r="D2236" s="53" t="s">
        <v>109</v>
      </c>
      <c r="E2236" s="53" t="s">
        <v>110</v>
      </c>
      <c r="F2236" s="134">
        <v>110000493706</v>
      </c>
      <c r="G2236" s="133" t="s">
        <v>227</v>
      </c>
      <c r="H2236" s="133">
        <v>46046</v>
      </c>
      <c r="I2236" s="49">
        <v>0</v>
      </c>
    </row>
    <row r="2237" spans="1:9">
      <c r="A2237" s="2" t="s">
        <v>178</v>
      </c>
      <c r="B2237" s="2">
        <v>6085</v>
      </c>
      <c r="C2237" s="50">
        <v>18</v>
      </c>
      <c r="D2237" s="53" t="s">
        <v>109</v>
      </c>
      <c r="E2237" s="53" t="s">
        <v>110</v>
      </c>
      <c r="F2237" s="134">
        <v>110000493706</v>
      </c>
      <c r="G2237" s="133" t="s">
        <v>227</v>
      </c>
      <c r="H2237" s="133">
        <v>46047</v>
      </c>
      <c r="I2237" s="49">
        <v>0</v>
      </c>
    </row>
    <row r="2238" spans="1:9">
      <c r="A2238" s="2" t="s">
        <v>178</v>
      </c>
      <c r="B2238" s="2">
        <v>6085</v>
      </c>
      <c r="C2238" s="50">
        <v>18</v>
      </c>
      <c r="D2238" s="53" t="s">
        <v>109</v>
      </c>
      <c r="E2238" s="53" t="s">
        <v>110</v>
      </c>
      <c r="F2238" s="134">
        <v>110000493706</v>
      </c>
      <c r="G2238" s="133" t="s">
        <v>227</v>
      </c>
      <c r="H2238" s="133">
        <v>46048</v>
      </c>
      <c r="I2238" s="49">
        <v>0</v>
      </c>
    </row>
    <row r="2239" spans="1:9">
      <c r="A2239" s="2" t="s">
        <v>178</v>
      </c>
      <c r="B2239" s="2">
        <v>6085</v>
      </c>
      <c r="C2239" s="50">
        <v>18</v>
      </c>
      <c r="D2239" s="53" t="s">
        <v>109</v>
      </c>
      <c r="E2239" s="53" t="s">
        <v>110</v>
      </c>
      <c r="F2239" s="134">
        <v>110000493706</v>
      </c>
      <c r="G2239" s="133" t="s">
        <v>227</v>
      </c>
      <c r="H2239" s="133">
        <v>46049</v>
      </c>
      <c r="I2239" s="49">
        <v>0</v>
      </c>
    </row>
    <row r="2240" spans="1:9">
      <c r="A2240" s="2" t="s">
        <v>178</v>
      </c>
      <c r="B2240" s="2">
        <v>6085</v>
      </c>
      <c r="C2240" s="50">
        <v>18</v>
      </c>
      <c r="D2240" s="53" t="s">
        <v>109</v>
      </c>
      <c r="E2240" s="53" t="s">
        <v>110</v>
      </c>
      <c r="F2240" s="134">
        <v>110000493706</v>
      </c>
      <c r="G2240" s="133" t="s">
        <v>227</v>
      </c>
      <c r="H2240" s="133">
        <v>46050</v>
      </c>
      <c r="I2240" s="49">
        <v>0</v>
      </c>
    </row>
    <row r="2241" spans="1:9">
      <c r="A2241" s="2" t="s">
        <v>178</v>
      </c>
      <c r="B2241" s="2">
        <v>6085</v>
      </c>
      <c r="C2241" s="50">
        <v>18</v>
      </c>
      <c r="D2241" s="53" t="s">
        <v>109</v>
      </c>
      <c r="E2241" s="53" t="s">
        <v>110</v>
      </c>
      <c r="F2241" s="134">
        <v>110000493706</v>
      </c>
      <c r="G2241" s="133" t="s">
        <v>227</v>
      </c>
      <c r="H2241" s="133">
        <v>46051</v>
      </c>
      <c r="I2241" s="49">
        <v>0</v>
      </c>
    </row>
    <row r="2242" spans="1:9">
      <c r="A2242" s="2" t="s">
        <v>178</v>
      </c>
      <c r="B2242" s="2">
        <v>6085</v>
      </c>
      <c r="C2242" s="50">
        <v>18</v>
      </c>
      <c r="D2242" s="53" t="s">
        <v>109</v>
      </c>
      <c r="E2242" s="53" t="s">
        <v>110</v>
      </c>
      <c r="F2242" s="134">
        <v>110000493706</v>
      </c>
      <c r="G2242" s="133" t="s">
        <v>227</v>
      </c>
      <c r="H2242" s="133">
        <v>46052</v>
      </c>
      <c r="I2242" s="49">
        <v>0</v>
      </c>
    </row>
    <row r="2243" spans="1:9">
      <c r="A2243" s="2" t="s">
        <v>178</v>
      </c>
      <c r="B2243" s="2">
        <v>6085</v>
      </c>
      <c r="C2243" s="50">
        <v>18</v>
      </c>
      <c r="D2243" s="53" t="s">
        <v>109</v>
      </c>
      <c r="E2243" s="53" t="s">
        <v>110</v>
      </c>
      <c r="F2243" s="134">
        <v>110000493706</v>
      </c>
      <c r="G2243" s="133" t="s">
        <v>227</v>
      </c>
      <c r="H2243" s="133">
        <v>46053</v>
      </c>
      <c r="I2243" s="49">
        <v>0</v>
      </c>
    </row>
    <row r="2244" spans="1:9">
      <c r="A2244" s="2" t="s">
        <v>178</v>
      </c>
      <c r="B2244" s="2">
        <v>6085</v>
      </c>
      <c r="C2244" s="50">
        <v>18</v>
      </c>
      <c r="D2244" s="53" t="s">
        <v>109</v>
      </c>
      <c r="E2244" s="53" t="s">
        <v>110</v>
      </c>
      <c r="F2244" s="134">
        <v>110000493706</v>
      </c>
      <c r="G2244" s="133" t="s">
        <v>227</v>
      </c>
      <c r="H2244" s="133">
        <v>46054</v>
      </c>
      <c r="I2244" s="49">
        <v>0</v>
      </c>
    </row>
    <row r="2245" spans="1:9">
      <c r="A2245" s="2" t="s">
        <v>178</v>
      </c>
      <c r="B2245" s="2">
        <v>6085</v>
      </c>
      <c r="C2245" s="50">
        <v>18</v>
      </c>
      <c r="D2245" s="53" t="s">
        <v>109</v>
      </c>
      <c r="E2245" s="53" t="s">
        <v>110</v>
      </c>
      <c r="F2245" s="134">
        <v>110000493706</v>
      </c>
      <c r="G2245" s="133" t="s">
        <v>227</v>
      </c>
      <c r="H2245" s="133">
        <v>46055</v>
      </c>
      <c r="I2245" s="49">
        <v>0</v>
      </c>
    </row>
    <row r="2246" spans="1:9">
      <c r="A2246" s="2" t="s">
        <v>178</v>
      </c>
      <c r="B2246" s="2">
        <v>6085</v>
      </c>
      <c r="C2246" s="50">
        <v>18</v>
      </c>
      <c r="D2246" s="53" t="s">
        <v>109</v>
      </c>
      <c r="E2246" s="53" t="s">
        <v>110</v>
      </c>
      <c r="F2246" s="134">
        <v>110000493706</v>
      </c>
      <c r="G2246" s="133" t="s">
        <v>227</v>
      </c>
      <c r="H2246" s="133">
        <v>46056</v>
      </c>
      <c r="I2246" s="49">
        <v>0</v>
      </c>
    </row>
    <row r="2247" spans="1:9">
      <c r="A2247" s="2" t="s">
        <v>178</v>
      </c>
      <c r="B2247" s="2">
        <v>6085</v>
      </c>
      <c r="C2247" s="50">
        <v>18</v>
      </c>
      <c r="D2247" s="53" t="s">
        <v>109</v>
      </c>
      <c r="E2247" s="53" t="s">
        <v>110</v>
      </c>
      <c r="F2247" s="134">
        <v>110000493706</v>
      </c>
      <c r="G2247" s="133" t="s">
        <v>227</v>
      </c>
      <c r="H2247" s="133">
        <v>46057</v>
      </c>
      <c r="I2247" s="49">
        <v>0</v>
      </c>
    </row>
    <row r="2248" spans="1:9">
      <c r="A2248" s="2" t="s">
        <v>178</v>
      </c>
      <c r="B2248" s="2">
        <v>6085</v>
      </c>
      <c r="C2248" s="50">
        <v>18</v>
      </c>
      <c r="D2248" s="53" t="s">
        <v>109</v>
      </c>
      <c r="E2248" s="53" t="s">
        <v>110</v>
      </c>
      <c r="F2248" s="134">
        <v>110000493706</v>
      </c>
      <c r="G2248" s="133" t="s">
        <v>227</v>
      </c>
      <c r="H2248" s="133">
        <v>46058</v>
      </c>
      <c r="I2248" s="49">
        <v>0</v>
      </c>
    </row>
    <row r="2249" spans="1:9">
      <c r="A2249" s="2" t="s">
        <v>178</v>
      </c>
      <c r="B2249" s="2">
        <v>6085</v>
      </c>
      <c r="C2249" s="50">
        <v>18</v>
      </c>
      <c r="D2249" s="53" t="s">
        <v>109</v>
      </c>
      <c r="E2249" s="53" t="s">
        <v>110</v>
      </c>
      <c r="F2249" s="134">
        <v>110000493706</v>
      </c>
      <c r="G2249" s="133" t="s">
        <v>227</v>
      </c>
      <c r="H2249" s="133">
        <v>46059</v>
      </c>
      <c r="I2249" s="49">
        <v>0</v>
      </c>
    </row>
    <row r="2250" spans="1:9">
      <c r="A2250" s="2" t="s">
        <v>178</v>
      </c>
      <c r="B2250" s="2">
        <v>6085</v>
      </c>
      <c r="C2250" s="50">
        <v>18</v>
      </c>
      <c r="D2250" s="53" t="s">
        <v>109</v>
      </c>
      <c r="E2250" s="53" t="s">
        <v>110</v>
      </c>
      <c r="F2250" s="134">
        <v>110000493706</v>
      </c>
      <c r="G2250" s="133" t="s">
        <v>227</v>
      </c>
      <c r="H2250" s="133">
        <v>46060</v>
      </c>
      <c r="I2250" s="49">
        <v>0</v>
      </c>
    </row>
    <row r="2251" spans="1:9">
      <c r="A2251" s="2" t="s">
        <v>178</v>
      </c>
      <c r="B2251" s="2">
        <v>6085</v>
      </c>
      <c r="C2251" s="50">
        <v>18</v>
      </c>
      <c r="D2251" s="53" t="s">
        <v>109</v>
      </c>
      <c r="E2251" s="53" t="s">
        <v>110</v>
      </c>
      <c r="F2251" s="134">
        <v>110000493706</v>
      </c>
      <c r="G2251" s="133" t="s">
        <v>227</v>
      </c>
      <c r="H2251" s="133">
        <v>46061</v>
      </c>
      <c r="I2251" s="49">
        <v>0</v>
      </c>
    </row>
    <row r="2252" spans="1:9">
      <c r="A2252" s="2" t="s">
        <v>178</v>
      </c>
      <c r="B2252" s="2">
        <v>6085</v>
      </c>
      <c r="C2252" s="50">
        <v>18</v>
      </c>
      <c r="D2252" s="53" t="s">
        <v>109</v>
      </c>
      <c r="E2252" s="53" t="s">
        <v>110</v>
      </c>
      <c r="F2252" s="134">
        <v>110000493706</v>
      </c>
      <c r="G2252" s="133" t="s">
        <v>227</v>
      </c>
      <c r="H2252" s="133">
        <v>46062</v>
      </c>
      <c r="I2252" s="49">
        <v>0</v>
      </c>
    </row>
    <row r="2253" spans="1:9">
      <c r="A2253" s="2" t="s">
        <v>178</v>
      </c>
      <c r="B2253" s="2">
        <v>6085</v>
      </c>
      <c r="C2253" s="50">
        <v>18</v>
      </c>
      <c r="D2253" s="53" t="s">
        <v>109</v>
      </c>
      <c r="E2253" s="53" t="s">
        <v>110</v>
      </c>
      <c r="F2253" s="134">
        <v>110000493706</v>
      </c>
      <c r="G2253" s="133" t="s">
        <v>227</v>
      </c>
      <c r="H2253" s="133">
        <v>46063</v>
      </c>
      <c r="I2253" s="49">
        <v>0</v>
      </c>
    </row>
    <row r="2254" spans="1:9">
      <c r="A2254" s="2" t="s">
        <v>178</v>
      </c>
      <c r="B2254" s="2">
        <v>6085</v>
      </c>
      <c r="C2254" s="50">
        <v>18</v>
      </c>
      <c r="D2254" s="53" t="s">
        <v>109</v>
      </c>
      <c r="E2254" s="53" t="s">
        <v>110</v>
      </c>
      <c r="F2254" s="134">
        <v>110000493706</v>
      </c>
      <c r="G2254" s="133" t="s">
        <v>227</v>
      </c>
      <c r="H2254" s="133">
        <v>46064</v>
      </c>
      <c r="I2254" s="49">
        <v>0</v>
      </c>
    </row>
    <row r="2255" spans="1:9">
      <c r="A2255" s="2" t="s">
        <v>178</v>
      </c>
      <c r="B2255" s="2">
        <v>6085</v>
      </c>
      <c r="C2255" s="50">
        <v>18</v>
      </c>
      <c r="D2255" s="53" t="s">
        <v>109</v>
      </c>
      <c r="E2255" s="53" t="s">
        <v>110</v>
      </c>
      <c r="F2255" s="134">
        <v>110000493706</v>
      </c>
      <c r="G2255" s="133" t="s">
        <v>227</v>
      </c>
      <c r="H2255" s="133">
        <v>46065</v>
      </c>
      <c r="I2255" s="49">
        <v>0</v>
      </c>
    </row>
    <row r="2256" spans="1:9">
      <c r="A2256" s="2" t="s">
        <v>178</v>
      </c>
      <c r="B2256" s="2">
        <v>6085</v>
      </c>
      <c r="C2256" s="50">
        <v>18</v>
      </c>
      <c r="D2256" s="53" t="s">
        <v>109</v>
      </c>
      <c r="E2256" s="53" t="s">
        <v>110</v>
      </c>
      <c r="F2256" s="134">
        <v>110000493706</v>
      </c>
      <c r="G2256" s="133" t="s">
        <v>227</v>
      </c>
      <c r="H2256" s="133">
        <v>46066</v>
      </c>
      <c r="I2256" s="49">
        <v>0</v>
      </c>
    </row>
    <row r="2257" spans="1:9">
      <c r="A2257" s="2" t="s">
        <v>178</v>
      </c>
      <c r="B2257" s="2">
        <v>6085</v>
      </c>
      <c r="C2257" s="50">
        <v>18</v>
      </c>
      <c r="D2257" s="53" t="s">
        <v>109</v>
      </c>
      <c r="E2257" s="53" t="s">
        <v>110</v>
      </c>
      <c r="F2257" s="134">
        <v>110000493706</v>
      </c>
      <c r="G2257" s="133" t="s">
        <v>227</v>
      </c>
      <c r="H2257" s="133">
        <v>46067</v>
      </c>
      <c r="I2257" s="49">
        <v>0</v>
      </c>
    </row>
    <row r="2258" spans="1:9">
      <c r="A2258" s="2" t="s">
        <v>178</v>
      </c>
      <c r="B2258" s="2">
        <v>6085</v>
      </c>
      <c r="C2258" s="50">
        <v>18</v>
      </c>
      <c r="D2258" s="53" t="s">
        <v>109</v>
      </c>
      <c r="E2258" s="53" t="s">
        <v>110</v>
      </c>
      <c r="F2258" s="134">
        <v>110000493706</v>
      </c>
      <c r="G2258" s="133" t="s">
        <v>227</v>
      </c>
      <c r="H2258" s="133">
        <v>46068</v>
      </c>
      <c r="I2258" s="49">
        <v>0</v>
      </c>
    </row>
    <row r="2259" spans="1:9">
      <c r="A2259" s="2" t="s">
        <v>178</v>
      </c>
      <c r="B2259" s="2">
        <v>6085</v>
      </c>
      <c r="C2259" s="50">
        <v>18</v>
      </c>
      <c r="D2259" s="53" t="s">
        <v>109</v>
      </c>
      <c r="E2259" s="53" t="s">
        <v>110</v>
      </c>
      <c r="F2259" s="134">
        <v>110000493706</v>
      </c>
      <c r="G2259" s="133" t="s">
        <v>227</v>
      </c>
      <c r="H2259" s="133">
        <v>46069</v>
      </c>
      <c r="I2259" s="49">
        <v>0</v>
      </c>
    </row>
    <row r="2260" spans="1:9">
      <c r="A2260" s="2" t="s">
        <v>178</v>
      </c>
      <c r="B2260" s="2">
        <v>6085</v>
      </c>
      <c r="C2260" s="50">
        <v>18</v>
      </c>
      <c r="D2260" s="53" t="s">
        <v>109</v>
      </c>
      <c r="E2260" s="53" t="s">
        <v>110</v>
      </c>
      <c r="F2260" s="134">
        <v>110000493706</v>
      </c>
      <c r="G2260" s="133" t="s">
        <v>227</v>
      </c>
      <c r="H2260" s="133">
        <v>46070</v>
      </c>
      <c r="I2260" s="49">
        <v>0</v>
      </c>
    </row>
    <row r="2261" spans="1:9">
      <c r="A2261" s="2" t="s">
        <v>178</v>
      </c>
      <c r="B2261" s="2">
        <v>6085</v>
      </c>
      <c r="C2261" s="50">
        <v>18</v>
      </c>
      <c r="D2261" s="53" t="s">
        <v>109</v>
      </c>
      <c r="E2261" s="53" t="s">
        <v>110</v>
      </c>
      <c r="F2261" s="134">
        <v>110000493706</v>
      </c>
      <c r="G2261" s="133" t="s">
        <v>227</v>
      </c>
      <c r="H2261" s="133">
        <v>46071</v>
      </c>
      <c r="I2261" s="49">
        <v>0</v>
      </c>
    </row>
    <row r="2262" spans="1:9">
      <c r="A2262" s="2" t="s">
        <v>178</v>
      </c>
      <c r="B2262" s="2">
        <v>6085</v>
      </c>
      <c r="C2262" s="50">
        <v>18</v>
      </c>
      <c r="D2262" s="53" t="s">
        <v>109</v>
      </c>
      <c r="E2262" s="53" t="s">
        <v>110</v>
      </c>
      <c r="F2262" s="134">
        <v>110000493706</v>
      </c>
      <c r="G2262" s="133" t="s">
        <v>227</v>
      </c>
      <c r="H2262" s="133">
        <v>46072</v>
      </c>
      <c r="I2262" s="49">
        <v>0</v>
      </c>
    </row>
    <row r="2263" spans="1:9">
      <c r="A2263" s="2" t="s">
        <v>178</v>
      </c>
      <c r="B2263" s="2">
        <v>6085</v>
      </c>
      <c r="C2263" s="50">
        <v>18</v>
      </c>
      <c r="D2263" s="53" t="s">
        <v>109</v>
      </c>
      <c r="E2263" s="53" t="s">
        <v>110</v>
      </c>
      <c r="F2263" s="134">
        <v>110000493706</v>
      </c>
      <c r="G2263" s="133" t="s">
        <v>227</v>
      </c>
      <c r="H2263" s="133">
        <v>46073</v>
      </c>
      <c r="I2263" s="49">
        <v>0</v>
      </c>
    </row>
    <row r="2264" spans="1:9">
      <c r="A2264" s="2" t="s">
        <v>178</v>
      </c>
      <c r="B2264" s="2">
        <v>6085</v>
      </c>
      <c r="C2264" s="50">
        <v>18</v>
      </c>
      <c r="D2264" s="53" t="s">
        <v>109</v>
      </c>
      <c r="E2264" s="53" t="s">
        <v>110</v>
      </c>
      <c r="F2264" s="134">
        <v>110000493706</v>
      </c>
      <c r="G2264" s="133" t="s">
        <v>227</v>
      </c>
      <c r="H2264" s="133">
        <v>46074</v>
      </c>
      <c r="I2264" s="49">
        <v>0</v>
      </c>
    </row>
    <row r="2265" spans="1:9">
      <c r="A2265" s="2" t="s">
        <v>178</v>
      </c>
      <c r="B2265" s="2">
        <v>6085</v>
      </c>
      <c r="C2265" s="50">
        <v>18</v>
      </c>
      <c r="D2265" s="53" t="s">
        <v>109</v>
      </c>
      <c r="E2265" s="53" t="s">
        <v>110</v>
      </c>
      <c r="F2265" s="134">
        <v>110000493706</v>
      </c>
      <c r="G2265" s="133" t="s">
        <v>227</v>
      </c>
      <c r="H2265" s="133">
        <v>46075</v>
      </c>
      <c r="I2265" s="49">
        <v>0</v>
      </c>
    </row>
    <row r="2266" spans="1:9">
      <c r="A2266" s="2" t="s">
        <v>178</v>
      </c>
      <c r="B2266" s="2">
        <v>6085</v>
      </c>
      <c r="C2266" s="50">
        <v>18</v>
      </c>
      <c r="D2266" s="53" t="s">
        <v>109</v>
      </c>
      <c r="E2266" s="53" t="s">
        <v>110</v>
      </c>
      <c r="F2266" s="134">
        <v>110000493706</v>
      </c>
      <c r="G2266" s="133" t="s">
        <v>227</v>
      </c>
      <c r="H2266" s="133">
        <v>46076</v>
      </c>
      <c r="I2266" s="49">
        <v>0</v>
      </c>
    </row>
    <row r="2267" spans="1:9">
      <c r="A2267" s="2" t="s">
        <v>178</v>
      </c>
      <c r="B2267" s="2">
        <v>6085</v>
      </c>
      <c r="C2267" s="50">
        <v>18</v>
      </c>
      <c r="D2267" s="53" t="s">
        <v>109</v>
      </c>
      <c r="E2267" s="53" t="s">
        <v>110</v>
      </c>
      <c r="F2267" s="134">
        <v>110000493706</v>
      </c>
      <c r="G2267" s="133" t="s">
        <v>227</v>
      </c>
      <c r="H2267" s="133">
        <v>46077</v>
      </c>
      <c r="I2267" s="49">
        <v>0</v>
      </c>
    </row>
    <row r="2268" spans="1:9">
      <c r="A2268" s="2" t="s">
        <v>178</v>
      </c>
      <c r="B2268" s="2">
        <v>6085</v>
      </c>
      <c r="C2268" s="50">
        <v>18</v>
      </c>
      <c r="D2268" s="53" t="s">
        <v>109</v>
      </c>
      <c r="E2268" s="53" t="s">
        <v>110</v>
      </c>
      <c r="F2268" s="134">
        <v>110000493706</v>
      </c>
      <c r="G2268" s="133" t="s">
        <v>227</v>
      </c>
      <c r="H2268" s="133">
        <v>46078</v>
      </c>
      <c r="I2268" s="49">
        <v>0</v>
      </c>
    </row>
    <row r="2269" spans="1:9">
      <c r="A2269" s="2" t="s">
        <v>178</v>
      </c>
      <c r="B2269" s="2">
        <v>6085</v>
      </c>
      <c r="C2269" s="50">
        <v>18</v>
      </c>
      <c r="D2269" s="53" t="s">
        <v>109</v>
      </c>
      <c r="E2269" s="53" t="s">
        <v>110</v>
      </c>
      <c r="F2269" s="134">
        <v>110000493706</v>
      </c>
      <c r="G2269" s="133" t="s">
        <v>227</v>
      </c>
      <c r="H2269" s="133">
        <v>46079</v>
      </c>
      <c r="I2269" s="49">
        <v>0</v>
      </c>
    </row>
    <row r="2270" spans="1:9">
      <c r="A2270" s="2" t="s">
        <v>178</v>
      </c>
      <c r="B2270" s="2">
        <v>6085</v>
      </c>
      <c r="C2270" s="50">
        <v>18</v>
      </c>
      <c r="D2270" s="53" t="s">
        <v>109</v>
      </c>
      <c r="E2270" s="53" t="s">
        <v>110</v>
      </c>
      <c r="F2270" s="134">
        <v>110000493706</v>
      </c>
      <c r="G2270" s="133" t="s">
        <v>227</v>
      </c>
      <c r="H2270" s="133">
        <v>46080</v>
      </c>
      <c r="I2270" s="49">
        <v>0</v>
      </c>
    </row>
    <row r="2271" spans="1:9">
      <c r="A2271" s="2" t="s">
        <v>178</v>
      </c>
      <c r="B2271" s="2">
        <v>6085</v>
      </c>
      <c r="C2271" s="50">
        <v>18</v>
      </c>
      <c r="D2271" s="53" t="s">
        <v>109</v>
      </c>
      <c r="E2271" s="53" t="s">
        <v>110</v>
      </c>
      <c r="F2271" s="134">
        <v>110000493706</v>
      </c>
      <c r="G2271" s="133" t="s">
        <v>227</v>
      </c>
      <c r="H2271" s="133">
        <v>46081</v>
      </c>
      <c r="I2271" s="49">
        <v>0</v>
      </c>
    </row>
    <row r="2272" spans="1:9">
      <c r="A2272" s="2" t="s">
        <v>178</v>
      </c>
      <c r="B2272" s="2">
        <v>6085</v>
      </c>
      <c r="C2272" s="50">
        <v>18</v>
      </c>
      <c r="D2272" s="53" t="s">
        <v>109</v>
      </c>
      <c r="E2272" s="53" t="s">
        <v>110</v>
      </c>
      <c r="F2272" s="134">
        <v>110000493706</v>
      </c>
      <c r="G2272" s="133" t="s">
        <v>227</v>
      </c>
      <c r="H2272" s="133">
        <v>46082</v>
      </c>
      <c r="I2272" s="49">
        <v>0</v>
      </c>
    </row>
    <row r="2273" spans="1:9">
      <c r="A2273" s="2" t="s">
        <v>178</v>
      </c>
      <c r="B2273" s="2">
        <v>6085</v>
      </c>
      <c r="C2273" s="50">
        <v>18</v>
      </c>
      <c r="D2273" s="53" t="s">
        <v>109</v>
      </c>
      <c r="E2273" s="53" t="s">
        <v>110</v>
      </c>
      <c r="F2273" s="134">
        <v>110000493706</v>
      </c>
      <c r="G2273" s="133" t="s">
        <v>227</v>
      </c>
      <c r="H2273" s="133">
        <v>46083</v>
      </c>
      <c r="I2273" s="49">
        <v>0</v>
      </c>
    </row>
    <row r="2274" spans="1:9">
      <c r="A2274" s="2" t="s">
        <v>178</v>
      </c>
      <c r="B2274" s="2">
        <v>6085</v>
      </c>
      <c r="C2274" s="50">
        <v>18</v>
      </c>
      <c r="D2274" s="53" t="s">
        <v>109</v>
      </c>
      <c r="E2274" s="53" t="s">
        <v>110</v>
      </c>
      <c r="F2274" s="134">
        <v>110000493706</v>
      </c>
      <c r="G2274" s="133" t="s">
        <v>227</v>
      </c>
      <c r="H2274" s="133">
        <v>46084</v>
      </c>
      <c r="I2274" s="49">
        <v>0</v>
      </c>
    </row>
    <row r="2275" spans="1:9">
      <c r="A2275" s="2" t="s">
        <v>178</v>
      </c>
      <c r="B2275" s="2">
        <v>6085</v>
      </c>
      <c r="C2275" s="50">
        <v>18</v>
      </c>
      <c r="D2275" s="53" t="s">
        <v>109</v>
      </c>
      <c r="E2275" s="53" t="s">
        <v>110</v>
      </c>
      <c r="F2275" s="134">
        <v>110000493706</v>
      </c>
      <c r="G2275" s="133" t="s">
        <v>227</v>
      </c>
      <c r="H2275" s="133">
        <v>46085</v>
      </c>
      <c r="I2275" s="49">
        <v>0</v>
      </c>
    </row>
    <row r="2276" spans="1:9">
      <c r="A2276" s="2" t="s">
        <v>178</v>
      </c>
      <c r="B2276" s="2">
        <v>6085</v>
      </c>
      <c r="C2276" s="50">
        <v>18</v>
      </c>
      <c r="D2276" s="53" t="s">
        <v>109</v>
      </c>
      <c r="E2276" s="53" t="s">
        <v>110</v>
      </c>
      <c r="F2276" s="134">
        <v>110000493706</v>
      </c>
      <c r="G2276" s="133" t="s">
        <v>227</v>
      </c>
      <c r="H2276" s="133">
        <v>46086</v>
      </c>
      <c r="I2276" s="49">
        <v>0</v>
      </c>
    </row>
    <row r="2277" spans="1:9">
      <c r="A2277" s="2" t="s">
        <v>178</v>
      </c>
      <c r="B2277" s="2">
        <v>6085</v>
      </c>
      <c r="C2277" s="50">
        <v>18</v>
      </c>
      <c r="D2277" s="53" t="s">
        <v>109</v>
      </c>
      <c r="E2277" s="53" t="s">
        <v>110</v>
      </c>
      <c r="F2277" s="134">
        <v>110000493706</v>
      </c>
      <c r="G2277" s="133" t="s">
        <v>227</v>
      </c>
      <c r="H2277" s="133">
        <v>46087</v>
      </c>
      <c r="I2277" s="49">
        <v>0</v>
      </c>
    </row>
    <row r="2278" spans="1:9">
      <c r="A2278" s="2" t="s">
        <v>178</v>
      </c>
      <c r="B2278" s="2">
        <v>6085</v>
      </c>
      <c r="C2278" s="50">
        <v>18</v>
      </c>
      <c r="D2278" s="53" t="s">
        <v>109</v>
      </c>
      <c r="E2278" s="53" t="s">
        <v>110</v>
      </c>
      <c r="F2278" s="134">
        <v>110000493706</v>
      </c>
      <c r="G2278" s="133" t="s">
        <v>227</v>
      </c>
      <c r="H2278" s="133">
        <v>46088</v>
      </c>
      <c r="I2278" s="49">
        <v>0</v>
      </c>
    </row>
    <row r="2279" spans="1:9">
      <c r="A2279" s="2" t="s">
        <v>178</v>
      </c>
      <c r="B2279" s="2">
        <v>6085</v>
      </c>
      <c r="C2279" s="50">
        <v>18</v>
      </c>
      <c r="D2279" s="53" t="s">
        <v>109</v>
      </c>
      <c r="E2279" s="53" t="s">
        <v>110</v>
      </c>
      <c r="F2279" s="134">
        <v>110000493706</v>
      </c>
      <c r="G2279" s="133" t="s">
        <v>227</v>
      </c>
      <c r="H2279" s="133">
        <v>46089</v>
      </c>
      <c r="I2279" s="49">
        <v>0</v>
      </c>
    </row>
    <row r="2280" spans="1:9">
      <c r="A2280" s="2" t="s">
        <v>178</v>
      </c>
      <c r="B2280" s="2">
        <v>6085</v>
      </c>
      <c r="C2280" s="50">
        <v>18</v>
      </c>
      <c r="D2280" s="53" t="s">
        <v>109</v>
      </c>
      <c r="E2280" s="53" t="s">
        <v>110</v>
      </c>
      <c r="F2280" s="134">
        <v>110000493706</v>
      </c>
      <c r="G2280" s="133" t="s">
        <v>227</v>
      </c>
      <c r="H2280" s="133">
        <v>46090</v>
      </c>
      <c r="I2280" s="49">
        <v>0</v>
      </c>
    </row>
    <row r="2281" spans="1:9">
      <c r="A2281" s="2" t="s">
        <v>178</v>
      </c>
      <c r="B2281" s="2">
        <v>6085</v>
      </c>
      <c r="C2281" s="50">
        <v>18</v>
      </c>
      <c r="D2281" s="53" t="s">
        <v>109</v>
      </c>
      <c r="E2281" s="53" t="s">
        <v>110</v>
      </c>
      <c r="F2281" s="134">
        <v>110000493706</v>
      </c>
      <c r="G2281" s="133" t="s">
        <v>227</v>
      </c>
      <c r="H2281" s="133">
        <v>46091</v>
      </c>
      <c r="I2281" s="49">
        <v>0</v>
      </c>
    </row>
    <row r="2282" spans="1:9">
      <c r="A2282" s="2" t="s">
        <v>178</v>
      </c>
      <c r="B2282" s="2">
        <v>6085</v>
      </c>
      <c r="C2282" s="50">
        <v>18</v>
      </c>
      <c r="D2282" s="53" t="s">
        <v>109</v>
      </c>
      <c r="E2282" s="53" t="s">
        <v>110</v>
      </c>
      <c r="F2282" s="134">
        <v>110000493706</v>
      </c>
      <c r="G2282" s="133" t="s">
        <v>227</v>
      </c>
      <c r="H2282" s="133">
        <v>46092</v>
      </c>
      <c r="I2282" s="49">
        <v>0</v>
      </c>
    </row>
    <row r="2283" spans="1:9">
      <c r="A2283" s="2" t="s">
        <v>178</v>
      </c>
      <c r="B2283" s="2">
        <v>6085</v>
      </c>
      <c r="C2283" s="50">
        <v>18</v>
      </c>
      <c r="D2283" s="53" t="s">
        <v>109</v>
      </c>
      <c r="E2283" s="53" t="s">
        <v>110</v>
      </c>
      <c r="F2283" s="134">
        <v>110000493706</v>
      </c>
      <c r="G2283" s="133" t="s">
        <v>227</v>
      </c>
      <c r="H2283" s="133">
        <v>46093</v>
      </c>
      <c r="I2283" s="49">
        <v>0</v>
      </c>
    </row>
    <row r="2284" spans="1:9">
      <c r="A2284" s="2" t="s">
        <v>178</v>
      </c>
      <c r="B2284" s="2">
        <v>6085</v>
      </c>
      <c r="C2284" s="50">
        <v>18</v>
      </c>
      <c r="D2284" s="53" t="s">
        <v>109</v>
      </c>
      <c r="E2284" s="53" t="s">
        <v>110</v>
      </c>
      <c r="F2284" s="134">
        <v>110000493706</v>
      </c>
      <c r="G2284" s="133" t="s">
        <v>227</v>
      </c>
      <c r="H2284" s="133">
        <v>46094</v>
      </c>
      <c r="I2284" s="49">
        <v>0</v>
      </c>
    </row>
    <row r="2285" spans="1:9">
      <c r="A2285" s="2" t="s">
        <v>178</v>
      </c>
      <c r="B2285" s="2">
        <v>6085</v>
      </c>
      <c r="C2285" s="50">
        <v>18</v>
      </c>
      <c r="D2285" s="53" t="s">
        <v>109</v>
      </c>
      <c r="E2285" s="53" t="s">
        <v>110</v>
      </c>
      <c r="F2285" s="134">
        <v>110000493706</v>
      </c>
      <c r="G2285" s="133" t="s">
        <v>227</v>
      </c>
      <c r="H2285" s="133">
        <v>46095</v>
      </c>
      <c r="I2285" s="49">
        <v>0</v>
      </c>
    </row>
    <row r="2286" spans="1:9">
      <c r="A2286" s="2" t="s">
        <v>178</v>
      </c>
      <c r="B2286" s="2">
        <v>6085</v>
      </c>
      <c r="C2286" s="50">
        <v>18</v>
      </c>
      <c r="D2286" s="53" t="s">
        <v>109</v>
      </c>
      <c r="E2286" s="53" t="s">
        <v>110</v>
      </c>
      <c r="F2286" s="134">
        <v>110000493706</v>
      </c>
      <c r="G2286" s="133" t="s">
        <v>227</v>
      </c>
      <c r="H2286" s="133">
        <v>46096</v>
      </c>
      <c r="I2286" s="49">
        <v>0</v>
      </c>
    </row>
    <row r="2287" spans="1:9">
      <c r="A2287" s="2" t="s">
        <v>178</v>
      </c>
      <c r="B2287" s="2">
        <v>6085</v>
      </c>
      <c r="C2287" s="50">
        <v>18</v>
      </c>
      <c r="D2287" s="53" t="s">
        <v>109</v>
      </c>
      <c r="E2287" s="53" t="s">
        <v>110</v>
      </c>
      <c r="F2287" s="134">
        <v>110000493706</v>
      </c>
      <c r="G2287" s="133" t="s">
        <v>227</v>
      </c>
      <c r="H2287" s="133">
        <v>46097</v>
      </c>
      <c r="I2287" s="49">
        <v>0</v>
      </c>
    </row>
    <row r="2288" spans="1:9">
      <c r="A2288" s="2" t="s">
        <v>178</v>
      </c>
      <c r="B2288" s="2">
        <v>6085</v>
      </c>
      <c r="C2288" s="50">
        <v>18</v>
      </c>
      <c r="D2288" s="53" t="s">
        <v>109</v>
      </c>
      <c r="E2288" s="53" t="s">
        <v>110</v>
      </c>
      <c r="F2288" s="134">
        <v>110000493706</v>
      </c>
      <c r="G2288" s="133" t="s">
        <v>227</v>
      </c>
      <c r="H2288" s="133">
        <v>46098</v>
      </c>
      <c r="I2288" s="49">
        <v>0</v>
      </c>
    </row>
    <row r="2289" spans="1:9">
      <c r="A2289" s="2" t="s">
        <v>178</v>
      </c>
      <c r="B2289" s="2">
        <v>6085</v>
      </c>
      <c r="C2289" s="50">
        <v>18</v>
      </c>
      <c r="D2289" s="53" t="s">
        <v>109</v>
      </c>
      <c r="E2289" s="53" t="s">
        <v>110</v>
      </c>
      <c r="F2289" s="134">
        <v>110000493706</v>
      </c>
      <c r="G2289" s="133" t="s">
        <v>227</v>
      </c>
      <c r="H2289" s="133">
        <v>46099</v>
      </c>
      <c r="I2289" s="49">
        <v>0</v>
      </c>
    </row>
    <row r="2290" spans="1:9">
      <c r="A2290" s="2" t="s">
        <v>178</v>
      </c>
      <c r="B2290" s="2">
        <v>6085</v>
      </c>
      <c r="C2290" s="50">
        <v>18</v>
      </c>
      <c r="D2290" s="53" t="s">
        <v>109</v>
      </c>
      <c r="E2290" s="53" t="s">
        <v>110</v>
      </c>
      <c r="F2290" s="134">
        <v>110000493706</v>
      </c>
      <c r="G2290" s="133" t="s">
        <v>227</v>
      </c>
      <c r="H2290" s="133">
        <v>46100</v>
      </c>
      <c r="I2290" s="49">
        <v>0</v>
      </c>
    </row>
    <row r="2291" spans="1:9">
      <c r="A2291" s="2" t="s">
        <v>178</v>
      </c>
      <c r="B2291" s="2">
        <v>6085</v>
      </c>
      <c r="C2291" s="50">
        <v>18</v>
      </c>
      <c r="D2291" s="53" t="s">
        <v>109</v>
      </c>
      <c r="E2291" s="53" t="s">
        <v>110</v>
      </c>
      <c r="F2291" s="134">
        <v>110000493706</v>
      </c>
      <c r="G2291" s="133" t="s">
        <v>227</v>
      </c>
      <c r="H2291" s="133">
        <v>46101</v>
      </c>
      <c r="I2291" s="49">
        <v>0</v>
      </c>
    </row>
    <row r="2292" spans="1:9">
      <c r="A2292" s="2" t="s">
        <v>178</v>
      </c>
      <c r="B2292" s="2">
        <v>6085</v>
      </c>
      <c r="C2292" s="50">
        <v>18</v>
      </c>
      <c r="D2292" s="53" t="s">
        <v>109</v>
      </c>
      <c r="E2292" s="53" t="s">
        <v>110</v>
      </c>
      <c r="F2292" s="134">
        <v>110000493706</v>
      </c>
      <c r="G2292" s="133" t="s">
        <v>227</v>
      </c>
      <c r="H2292" s="133">
        <v>46102</v>
      </c>
      <c r="I2292" s="49">
        <v>0</v>
      </c>
    </row>
    <row r="2293" spans="1:9">
      <c r="A2293" s="2" t="s">
        <v>178</v>
      </c>
      <c r="B2293" s="2">
        <v>6085</v>
      </c>
      <c r="C2293" s="50">
        <v>18</v>
      </c>
      <c r="D2293" s="53" t="s">
        <v>109</v>
      </c>
      <c r="E2293" s="53" t="s">
        <v>110</v>
      </c>
      <c r="F2293" s="134">
        <v>110000493706</v>
      </c>
      <c r="G2293" s="133" t="s">
        <v>227</v>
      </c>
      <c r="H2293" s="133">
        <v>46103</v>
      </c>
      <c r="I2293" s="49">
        <v>0</v>
      </c>
    </row>
    <row r="2294" spans="1:9">
      <c r="A2294" s="2" t="s">
        <v>178</v>
      </c>
      <c r="B2294" s="2">
        <v>6085</v>
      </c>
      <c r="C2294" s="50">
        <v>18</v>
      </c>
      <c r="D2294" s="53" t="s">
        <v>109</v>
      </c>
      <c r="E2294" s="53" t="s">
        <v>110</v>
      </c>
      <c r="F2294" s="134">
        <v>110000493706</v>
      </c>
      <c r="G2294" s="133" t="s">
        <v>227</v>
      </c>
      <c r="H2294" s="133">
        <v>46104</v>
      </c>
      <c r="I2294" s="49">
        <v>0</v>
      </c>
    </row>
    <row r="2295" spans="1:9">
      <c r="A2295" s="2" t="s">
        <v>178</v>
      </c>
      <c r="B2295" s="2">
        <v>6085</v>
      </c>
      <c r="C2295" s="50">
        <v>18</v>
      </c>
      <c r="D2295" s="53" t="s">
        <v>109</v>
      </c>
      <c r="E2295" s="53" t="s">
        <v>110</v>
      </c>
      <c r="F2295" s="134">
        <v>110000493706</v>
      </c>
      <c r="G2295" s="133" t="s">
        <v>227</v>
      </c>
      <c r="H2295" s="133">
        <v>46105</v>
      </c>
      <c r="I2295" s="49">
        <v>0</v>
      </c>
    </row>
    <row r="2296" spans="1:9">
      <c r="A2296" s="2" t="s">
        <v>178</v>
      </c>
      <c r="B2296" s="2">
        <v>6085</v>
      </c>
      <c r="C2296" s="50">
        <v>18</v>
      </c>
      <c r="D2296" s="53" t="s">
        <v>109</v>
      </c>
      <c r="E2296" s="53" t="s">
        <v>110</v>
      </c>
      <c r="F2296" s="134">
        <v>110000493706</v>
      </c>
      <c r="G2296" s="133" t="s">
        <v>227</v>
      </c>
      <c r="H2296" s="133">
        <v>46106</v>
      </c>
      <c r="I2296" s="49">
        <v>0</v>
      </c>
    </row>
    <row r="2297" spans="1:9">
      <c r="A2297" s="2" t="s">
        <v>178</v>
      </c>
      <c r="B2297" s="2">
        <v>6085</v>
      </c>
      <c r="C2297" s="50">
        <v>18</v>
      </c>
      <c r="D2297" s="53" t="s">
        <v>109</v>
      </c>
      <c r="E2297" s="53" t="s">
        <v>110</v>
      </c>
      <c r="F2297" s="134">
        <v>110000493706</v>
      </c>
      <c r="G2297" s="133" t="s">
        <v>227</v>
      </c>
      <c r="H2297" s="133">
        <v>46107</v>
      </c>
      <c r="I2297" s="49">
        <v>0</v>
      </c>
    </row>
    <row r="2298" spans="1:9">
      <c r="A2298" s="2" t="s">
        <v>178</v>
      </c>
      <c r="B2298" s="2">
        <v>6085</v>
      </c>
      <c r="C2298" s="50">
        <v>18</v>
      </c>
      <c r="D2298" s="53" t="s">
        <v>109</v>
      </c>
      <c r="E2298" s="53" t="s">
        <v>110</v>
      </c>
      <c r="F2298" s="134">
        <v>110000493706</v>
      </c>
      <c r="G2298" s="133" t="s">
        <v>227</v>
      </c>
      <c r="H2298" s="133">
        <v>46108</v>
      </c>
      <c r="I2298" s="49">
        <v>0</v>
      </c>
    </row>
    <row r="2299" spans="1:9">
      <c r="A2299" s="2" t="s">
        <v>178</v>
      </c>
      <c r="B2299" s="2">
        <v>6085</v>
      </c>
      <c r="C2299" s="50">
        <v>18</v>
      </c>
      <c r="D2299" s="53" t="s">
        <v>109</v>
      </c>
      <c r="E2299" s="53" t="s">
        <v>110</v>
      </c>
      <c r="F2299" s="134">
        <v>110000493706</v>
      </c>
      <c r="G2299" s="133" t="s">
        <v>227</v>
      </c>
      <c r="H2299" s="133">
        <v>46109</v>
      </c>
      <c r="I2299" s="49">
        <v>0</v>
      </c>
    </row>
    <row r="2300" spans="1:9">
      <c r="A2300" s="2" t="s">
        <v>178</v>
      </c>
      <c r="B2300" s="2">
        <v>6085</v>
      </c>
      <c r="C2300" s="50">
        <v>18</v>
      </c>
      <c r="D2300" s="53" t="s">
        <v>109</v>
      </c>
      <c r="E2300" s="53" t="s">
        <v>110</v>
      </c>
      <c r="F2300" s="134">
        <v>110000493706</v>
      </c>
      <c r="G2300" s="133" t="s">
        <v>227</v>
      </c>
      <c r="H2300" s="133">
        <v>46110</v>
      </c>
      <c r="I2300" s="49">
        <v>0</v>
      </c>
    </row>
    <row r="2301" spans="1:9">
      <c r="A2301" s="2" t="s">
        <v>178</v>
      </c>
      <c r="B2301" s="2">
        <v>6085</v>
      </c>
      <c r="C2301" s="50">
        <v>18</v>
      </c>
      <c r="D2301" s="53" t="s">
        <v>109</v>
      </c>
      <c r="E2301" s="53" t="s">
        <v>110</v>
      </c>
      <c r="F2301" s="134">
        <v>110000493706</v>
      </c>
      <c r="G2301" s="133" t="s">
        <v>227</v>
      </c>
      <c r="H2301" s="133">
        <v>46111</v>
      </c>
      <c r="I2301" s="49">
        <v>0</v>
      </c>
    </row>
    <row r="2302" spans="1:9">
      <c r="A2302" s="2" t="s">
        <v>178</v>
      </c>
      <c r="B2302" s="2">
        <v>6085</v>
      </c>
      <c r="C2302" s="50">
        <v>18</v>
      </c>
      <c r="D2302" s="53" t="s">
        <v>109</v>
      </c>
      <c r="E2302" s="53" t="s">
        <v>110</v>
      </c>
      <c r="F2302" s="134">
        <v>110000493706</v>
      </c>
      <c r="G2302" s="133" t="s">
        <v>227</v>
      </c>
      <c r="H2302" s="133">
        <v>46112</v>
      </c>
      <c r="I2302" s="49">
        <v>0</v>
      </c>
    </row>
    <row r="2303" spans="1:9" ht="15">
      <c r="A2303" s="2" t="s">
        <v>178</v>
      </c>
      <c r="B2303" s="2">
        <v>6085</v>
      </c>
      <c r="C2303" s="50">
        <v>18</v>
      </c>
      <c r="D2303" s="53" t="s">
        <v>109</v>
      </c>
      <c r="E2303" s="53" t="s">
        <v>110</v>
      </c>
      <c r="F2303" s="134">
        <v>110000493706</v>
      </c>
      <c r="G2303" s="133" t="s">
        <v>227</v>
      </c>
      <c r="H2303" s="133">
        <v>46113</v>
      </c>
      <c r="I2303">
        <v>0</v>
      </c>
    </row>
    <row r="2304" spans="1:9" ht="15">
      <c r="A2304" s="2" t="s">
        <v>178</v>
      </c>
      <c r="B2304" s="2">
        <v>6085</v>
      </c>
      <c r="C2304" s="50">
        <v>18</v>
      </c>
      <c r="D2304" s="53" t="s">
        <v>109</v>
      </c>
      <c r="E2304" s="53" t="s">
        <v>110</v>
      </c>
      <c r="F2304" s="134">
        <v>110000493706</v>
      </c>
      <c r="G2304" s="133" t="s">
        <v>227</v>
      </c>
      <c r="H2304" s="133">
        <v>46114</v>
      </c>
      <c r="I2304">
        <v>0</v>
      </c>
    </row>
    <row r="2305" spans="1:9" ht="15">
      <c r="A2305" s="2" t="s">
        <v>178</v>
      </c>
      <c r="B2305" s="2">
        <v>6085</v>
      </c>
      <c r="C2305" s="50">
        <v>18</v>
      </c>
      <c r="D2305" s="53" t="s">
        <v>109</v>
      </c>
      <c r="E2305" s="53" t="s">
        <v>110</v>
      </c>
      <c r="F2305" s="134">
        <v>110000493706</v>
      </c>
      <c r="G2305" s="133" t="s">
        <v>227</v>
      </c>
      <c r="H2305" s="133">
        <v>46115</v>
      </c>
      <c r="I2305">
        <v>0</v>
      </c>
    </row>
    <row r="2306" spans="1:9" ht="15">
      <c r="A2306" s="2" t="s">
        <v>178</v>
      </c>
      <c r="B2306" s="2">
        <v>6085</v>
      </c>
      <c r="C2306" s="50">
        <v>18</v>
      </c>
      <c r="D2306" s="53" t="s">
        <v>109</v>
      </c>
      <c r="E2306" s="53" t="s">
        <v>110</v>
      </c>
      <c r="F2306" s="134">
        <v>110000493706</v>
      </c>
      <c r="G2306" s="133" t="s">
        <v>227</v>
      </c>
      <c r="H2306" s="133">
        <v>46116</v>
      </c>
      <c r="I2306">
        <v>0</v>
      </c>
    </row>
    <row r="2307" spans="1:9" ht="15">
      <c r="A2307" s="2" t="s">
        <v>178</v>
      </c>
      <c r="B2307" s="2">
        <v>6085</v>
      </c>
      <c r="C2307" s="50">
        <v>18</v>
      </c>
      <c r="D2307" s="53" t="s">
        <v>109</v>
      </c>
      <c r="E2307" s="53" t="s">
        <v>110</v>
      </c>
      <c r="F2307" s="134">
        <v>110000493706</v>
      </c>
      <c r="G2307" s="133" t="s">
        <v>227</v>
      </c>
      <c r="H2307" s="133">
        <v>46117</v>
      </c>
      <c r="I2307">
        <v>0</v>
      </c>
    </row>
    <row r="2308" spans="1:9" ht="15">
      <c r="A2308" s="2" t="s">
        <v>178</v>
      </c>
      <c r="B2308" s="2">
        <v>6085</v>
      </c>
      <c r="C2308" s="50">
        <v>18</v>
      </c>
      <c r="D2308" s="53" t="s">
        <v>109</v>
      </c>
      <c r="E2308" s="53" t="s">
        <v>110</v>
      </c>
      <c r="F2308" s="134">
        <v>110000493706</v>
      </c>
      <c r="G2308" s="133" t="s">
        <v>227</v>
      </c>
      <c r="H2308" s="133">
        <v>46118</v>
      </c>
      <c r="I2308">
        <v>0</v>
      </c>
    </row>
    <row r="2309" spans="1:9" ht="15">
      <c r="A2309" s="2" t="s">
        <v>178</v>
      </c>
      <c r="B2309" s="2">
        <v>6085</v>
      </c>
      <c r="C2309" s="50">
        <v>18</v>
      </c>
      <c r="D2309" s="53" t="s">
        <v>109</v>
      </c>
      <c r="E2309" s="53" t="s">
        <v>110</v>
      </c>
      <c r="F2309" s="134">
        <v>110000493706</v>
      </c>
      <c r="G2309" s="133" t="s">
        <v>227</v>
      </c>
      <c r="H2309" s="133">
        <v>46119</v>
      </c>
      <c r="I2309">
        <v>0</v>
      </c>
    </row>
    <row r="2310" spans="1:9" ht="15">
      <c r="A2310" s="2" t="s">
        <v>178</v>
      </c>
      <c r="B2310" s="2">
        <v>6085</v>
      </c>
      <c r="C2310" s="50">
        <v>18</v>
      </c>
      <c r="D2310" s="53" t="s">
        <v>109</v>
      </c>
      <c r="E2310" s="53" t="s">
        <v>110</v>
      </c>
      <c r="F2310" s="134">
        <v>110000493706</v>
      </c>
      <c r="G2310" s="133" t="s">
        <v>227</v>
      </c>
      <c r="H2310" s="133">
        <v>46120</v>
      </c>
      <c r="I2310">
        <v>0</v>
      </c>
    </row>
    <row r="2311" spans="1:9" ht="15">
      <c r="A2311" s="2" t="s">
        <v>178</v>
      </c>
      <c r="B2311" s="2">
        <v>6085</v>
      </c>
      <c r="C2311" s="50">
        <v>18</v>
      </c>
      <c r="D2311" s="53" t="s">
        <v>109</v>
      </c>
      <c r="E2311" s="53" t="s">
        <v>110</v>
      </c>
      <c r="F2311" s="134">
        <v>110000493706</v>
      </c>
      <c r="G2311" s="133" t="s">
        <v>227</v>
      </c>
      <c r="H2311" s="133">
        <v>46121</v>
      </c>
      <c r="I2311">
        <v>0</v>
      </c>
    </row>
    <row r="2312" spans="1:9" ht="15">
      <c r="A2312" s="2" t="s">
        <v>178</v>
      </c>
      <c r="B2312" s="2">
        <v>6085</v>
      </c>
      <c r="C2312" s="50">
        <v>18</v>
      </c>
      <c r="D2312" s="53" t="s">
        <v>109</v>
      </c>
      <c r="E2312" s="53" t="s">
        <v>110</v>
      </c>
      <c r="F2312" s="134">
        <v>110000493706</v>
      </c>
      <c r="G2312" s="133" t="s">
        <v>227</v>
      </c>
      <c r="H2312" s="133">
        <v>46122</v>
      </c>
      <c r="I2312">
        <v>0</v>
      </c>
    </row>
    <row r="2313" spans="1:9" ht="15">
      <c r="A2313" s="2" t="s">
        <v>178</v>
      </c>
      <c r="B2313" s="2">
        <v>6085</v>
      </c>
      <c r="C2313" s="50">
        <v>18</v>
      </c>
      <c r="D2313" s="53" t="s">
        <v>109</v>
      </c>
      <c r="E2313" s="53" t="s">
        <v>110</v>
      </c>
      <c r="F2313" s="134">
        <v>110000493706</v>
      </c>
      <c r="G2313" s="133" t="s">
        <v>227</v>
      </c>
      <c r="H2313" s="133">
        <v>46123</v>
      </c>
      <c r="I2313">
        <v>0</v>
      </c>
    </row>
    <row r="2314" spans="1:9" ht="15">
      <c r="A2314" s="2" t="s">
        <v>178</v>
      </c>
      <c r="B2314" s="2">
        <v>6085</v>
      </c>
      <c r="C2314" s="50">
        <v>18</v>
      </c>
      <c r="D2314" s="53" t="s">
        <v>109</v>
      </c>
      <c r="E2314" s="53" t="s">
        <v>110</v>
      </c>
      <c r="F2314" s="134">
        <v>110000493706</v>
      </c>
      <c r="G2314" s="133" t="s">
        <v>227</v>
      </c>
      <c r="H2314" s="133">
        <v>46124</v>
      </c>
      <c r="I2314">
        <v>0</v>
      </c>
    </row>
    <row r="2315" spans="1:9" ht="15">
      <c r="A2315" s="2" t="s">
        <v>178</v>
      </c>
      <c r="B2315" s="2">
        <v>6085</v>
      </c>
      <c r="C2315" s="50">
        <v>18</v>
      </c>
      <c r="D2315" s="53" t="s">
        <v>109</v>
      </c>
      <c r="E2315" s="53" t="s">
        <v>110</v>
      </c>
      <c r="F2315" s="134">
        <v>110000493706</v>
      </c>
      <c r="G2315" s="133" t="s">
        <v>227</v>
      </c>
      <c r="H2315" s="133">
        <v>46125</v>
      </c>
      <c r="I2315">
        <v>0</v>
      </c>
    </row>
    <row r="2316" spans="1:9" ht="15">
      <c r="A2316" s="2" t="s">
        <v>178</v>
      </c>
      <c r="B2316" s="2">
        <v>6085</v>
      </c>
      <c r="C2316" s="50">
        <v>18</v>
      </c>
      <c r="D2316" s="53" t="s">
        <v>109</v>
      </c>
      <c r="E2316" s="53" t="s">
        <v>110</v>
      </c>
      <c r="F2316" s="134">
        <v>110000493706</v>
      </c>
      <c r="G2316" s="133" t="s">
        <v>227</v>
      </c>
      <c r="H2316" s="133">
        <v>46126</v>
      </c>
      <c r="I2316">
        <v>0</v>
      </c>
    </row>
    <row r="2317" spans="1:9" ht="15">
      <c r="A2317" s="2" t="s">
        <v>178</v>
      </c>
      <c r="B2317" s="2">
        <v>6085</v>
      </c>
      <c r="C2317" s="50">
        <v>18</v>
      </c>
      <c r="D2317" s="53" t="s">
        <v>109</v>
      </c>
      <c r="E2317" s="53" t="s">
        <v>110</v>
      </c>
      <c r="F2317" s="134">
        <v>110000493706</v>
      </c>
      <c r="G2317" s="133" t="s">
        <v>227</v>
      </c>
      <c r="H2317" s="133">
        <v>46127</v>
      </c>
      <c r="I2317">
        <v>0</v>
      </c>
    </row>
    <row r="2318" spans="1:9" ht="15">
      <c r="A2318" s="2" t="s">
        <v>178</v>
      </c>
      <c r="B2318" s="2">
        <v>6085</v>
      </c>
      <c r="C2318" s="50">
        <v>18</v>
      </c>
      <c r="D2318" s="53" t="s">
        <v>109</v>
      </c>
      <c r="E2318" s="53" t="s">
        <v>110</v>
      </c>
      <c r="F2318" s="134">
        <v>110000493706</v>
      </c>
      <c r="G2318" s="133" t="s">
        <v>227</v>
      </c>
      <c r="H2318" s="133">
        <v>46128</v>
      </c>
      <c r="I2318">
        <v>0</v>
      </c>
    </row>
    <row r="2319" spans="1:9" ht="15">
      <c r="A2319" s="2" t="s">
        <v>178</v>
      </c>
      <c r="B2319" s="2">
        <v>6085</v>
      </c>
      <c r="C2319" s="50">
        <v>18</v>
      </c>
      <c r="D2319" s="53" t="s">
        <v>109</v>
      </c>
      <c r="E2319" s="53" t="s">
        <v>110</v>
      </c>
      <c r="F2319" s="134">
        <v>110000493706</v>
      </c>
      <c r="G2319" s="133" t="s">
        <v>227</v>
      </c>
      <c r="H2319" s="133">
        <v>46129</v>
      </c>
      <c r="I2319">
        <v>0</v>
      </c>
    </row>
    <row r="2320" spans="1:9" ht="15">
      <c r="A2320" s="2" t="s">
        <v>178</v>
      </c>
      <c r="B2320" s="2">
        <v>6085</v>
      </c>
      <c r="C2320" s="50">
        <v>18</v>
      </c>
      <c r="D2320" s="53" t="s">
        <v>109</v>
      </c>
      <c r="E2320" s="53" t="s">
        <v>110</v>
      </c>
      <c r="F2320" s="134">
        <v>110000493706</v>
      </c>
      <c r="G2320" s="133" t="s">
        <v>227</v>
      </c>
      <c r="H2320" s="133">
        <v>46130</v>
      </c>
      <c r="I2320">
        <v>0</v>
      </c>
    </row>
    <row r="2321" spans="1:9" ht="15">
      <c r="A2321" s="2" t="s">
        <v>178</v>
      </c>
      <c r="B2321" s="2">
        <v>6085</v>
      </c>
      <c r="C2321" s="50">
        <v>18</v>
      </c>
      <c r="D2321" s="53" t="s">
        <v>109</v>
      </c>
      <c r="E2321" s="53" t="s">
        <v>110</v>
      </c>
      <c r="F2321" s="134">
        <v>110000493706</v>
      </c>
      <c r="G2321" s="133" t="s">
        <v>227</v>
      </c>
      <c r="H2321" s="133">
        <v>46131</v>
      </c>
      <c r="I2321">
        <v>0</v>
      </c>
    </row>
    <row r="2322" spans="1:9" ht="15">
      <c r="A2322" s="2" t="s">
        <v>178</v>
      </c>
      <c r="B2322" s="2">
        <v>6085</v>
      </c>
      <c r="C2322" s="50">
        <v>18</v>
      </c>
      <c r="D2322" s="53" t="s">
        <v>109</v>
      </c>
      <c r="E2322" s="53" t="s">
        <v>110</v>
      </c>
      <c r="F2322" s="134">
        <v>110000493706</v>
      </c>
      <c r="G2322" s="133" t="s">
        <v>227</v>
      </c>
      <c r="H2322" s="133">
        <v>46132</v>
      </c>
      <c r="I2322">
        <v>0</v>
      </c>
    </row>
    <row r="2323" spans="1:9" ht="15">
      <c r="A2323" s="2" t="s">
        <v>178</v>
      </c>
      <c r="B2323" s="2">
        <v>6085</v>
      </c>
      <c r="C2323" s="50">
        <v>18</v>
      </c>
      <c r="D2323" s="53" t="s">
        <v>109</v>
      </c>
      <c r="E2323" s="53" t="s">
        <v>110</v>
      </c>
      <c r="F2323" s="134">
        <v>110000493706</v>
      </c>
      <c r="G2323" s="133" t="s">
        <v>227</v>
      </c>
      <c r="H2323" s="133">
        <v>46133</v>
      </c>
      <c r="I2323">
        <v>0</v>
      </c>
    </row>
    <row r="2324" spans="1:9" ht="15">
      <c r="A2324" s="2" t="s">
        <v>178</v>
      </c>
      <c r="B2324" s="2">
        <v>6085</v>
      </c>
      <c r="C2324" s="50">
        <v>18</v>
      </c>
      <c r="D2324" s="53" t="s">
        <v>109</v>
      </c>
      <c r="E2324" s="53" t="s">
        <v>110</v>
      </c>
      <c r="F2324" s="134">
        <v>110000493706</v>
      </c>
      <c r="G2324" s="133" t="s">
        <v>227</v>
      </c>
      <c r="H2324" s="133">
        <v>46134</v>
      </c>
      <c r="I2324">
        <v>0</v>
      </c>
    </row>
    <row r="2325" spans="1:9" ht="15">
      <c r="A2325" s="2" t="s">
        <v>178</v>
      </c>
      <c r="B2325" s="2">
        <v>6085</v>
      </c>
      <c r="C2325" s="50">
        <v>18</v>
      </c>
      <c r="D2325" s="53" t="s">
        <v>109</v>
      </c>
      <c r="E2325" s="53" t="s">
        <v>110</v>
      </c>
      <c r="F2325" s="134">
        <v>110000493706</v>
      </c>
      <c r="G2325" s="133" t="s">
        <v>227</v>
      </c>
      <c r="H2325" s="133">
        <v>46135</v>
      </c>
      <c r="I2325">
        <v>0</v>
      </c>
    </row>
    <row r="2326" spans="1:9" ht="15">
      <c r="A2326" s="2" t="s">
        <v>178</v>
      </c>
      <c r="B2326" s="2">
        <v>6085</v>
      </c>
      <c r="C2326" s="50">
        <v>18</v>
      </c>
      <c r="D2326" s="53" t="s">
        <v>109</v>
      </c>
      <c r="E2326" s="53" t="s">
        <v>110</v>
      </c>
      <c r="F2326" s="134">
        <v>110000493706</v>
      </c>
      <c r="G2326" s="133" t="s">
        <v>227</v>
      </c>
      <c r="H2326" s="133">
        <v>46136</v>
      </c>
      <c r="I2326">
        <v>0</v>
      </c>
    </row>
    <row r="2327" spans="1:9" ht="15">
      <c r="A2327" s="2" t="s">
        <v>178</v>
      </c>
      <c r="B2327" s="2">
        <v>6085</v>
      </c>
      <c r="C2327" s="50">
        <v>18</v>
      </c>
      <c r="D2327" s="53" t="s">
        <v>109</v>
      </c>
      <c r="E2327" s="53" t="s">
        <v>110</v>
      </c>
      <c r="F2327" s="134">
        <v>110000493706</v>
      </c>
      <c r="G2327" s="133" t="s">
        <v>227</v>
      </c>
      <c r="H2327" s="133">
        <v>46137</v>
      </c>
      <c r="I2327">
        <v>0</v>
      </c>
    </row>
    <row r="2328" spans="1:9" ht="15">
      <c r="A2328" s="2" t="s">
        <v>178</v>
      </c>
      <c r="B2328" s="2">
        <v>6085</v>
      </c>
      <c r="C2328" s="50">
        <v>18</v>
      </c>
      <c r="D2328" s="53" t="s">
        <v>109</v>
      </c>
      <c r="E2328" s="53" t="s">
        <v>110</v>
      </c>
      <c r="F2328" s="134">
        <v>110000493706</v>
      </c>
      <c r="G2328" s="133" t="s">
        <v>227</v>
      </c>
      <c r="H2328" s="133">
        <v>46138</v>
      </c>
      <c r="I2328">
        <v>0</v>
      </c>
    </row>
    <row r="2329" spans="1:9" ht="15">
      <c r="A2329" s="2" t="s">
        <v>178</v>
      </c>
      <c r="B2329" s="2">
        <v>6085</v>
      </c>
      <c r="C2329" s="50">
        <v>18</v>
      </c>
      <c r="D2329" s="53" t="s">
        <v>109</v>
      </c>
      <c r="E2329" s="53" t="s">
        <v>110</v>
      </c>
      <c r="F2329" s="134">
        <v>110000493706</v>
      </c>
      <c r="G2329" s="133" t="s">
        <v>227</v>
      </c>
      <c r="H2329" s="133">
        <v>46139</v>
      </c>
      <c r="I2329">
        <v>0</v>
      </c>
    </row>
    <row r="2330" spans="1:9" ht="15">
      <c r="A2330" s="2" t="s">
        <v>178</v>
      </c>
      <c r="B2330" s="2">
        <v>6085</v>
      </c>
      <c r="C2330" s="50">
        <v>18</v>
      </c>
      <c r="D2330" s="53" t="s">
        <v>109</v>
      </c>
      <c r="E2330" s="53" t="s">
        <v>110</v>
      </c>
      <c r="F2330" s="134">
        <v>110000493706</v>
      </c>
      <c r="G2330" s="133" t="s">
        <v>227</v>
      </c>
      <c r="H2330" s="133">
        <v>46140</v>
      </c>
      <c r="I2330">
        <v>0</v>
      </c>
    </row>
    <row r="2331" spans="1:9" ht="15">
      <c r="A2331" s="2" t="s">
        <v>178</v>
      </c>
      <c r="B2331" s="2">
        <v>6085</v>
      </c>
      <c r="C2331" s="50">
        <v>18</v>
      </c>
      <c r="D2331" s="53" t="s">
        <v>109</v>
      </c>
      <c r="E2331" s="53" t="s">
        <v>110</v>
      </c>
      <c r="F2331" s="134">
        <v>110000493706</v>
      </c>
      <c r="G2331" s="133" t="s">
        <v>227</v>
      </c>
      <c r="H2331" s="133">
        <v>46141</v>
      </c>
      <c r="I2331">
        <v>0</v>
      </c>
    </row>
    <row r="2332" spans="1:9" ht="15">
      <c r="A2332" s="2" t="s">
        <v>178</v>
      </c>
      <c r="B2332" s="2">
        <v>6085</v>
      </c>
      <c r="C2332" s="50">
        <v>18</v>
      </c>
      <c r="D2332" s="53" t="s">
        <v>109</v>
      </c>
      <c r="E2332" s="53" t="s">
        <v>110</v>
      </c>
      <c r="F2332" s="134">
        <v>110000493706</v>
      </c>
      <c r="G2332" s="133" t="s">
        <v>227</v>
      </c>
      <c r="H2332" s="133">
        <v>46142</v>
      </c>
      <c r="I2332">
        <v>0</v>
      </c>
    </row>
    <row r="2333" spans="1:9" ht="15">
      <c r="A2333" s="2" t="s">
        <v>178</v>
      </c>
      <c r="B2333" s="2">
        <v>6085</v>
      </c>
      <c r="C2333" s="50">
        <v>18</v>
      </c>
      <c r="D2333" s="53" t="s">
        <v>109</v>
      </c>
      <c r="E2333" s="53" t="s">
        <v>110</v>
      </c>
      <c r="F2333" s="134">
        <v>110000493706</v>
      </c>
      <c r="G2333" s="133" t="s">
        <v>227</v>
      </c>
      <c r="H2333" s="133">
        <v>46143</v>
      </c>
      <c r="I2333">
        <v>0</v>
      </c>
    </row>
    <row r="2334" spans="1:9" ht="15">
      <c r="A2334" s="2" t="s">
        <v>178</v>
      </c>
      <c r="B2334" s="2">
        <v>6085</v>
      </c>
      <c r="C2334" s="50">
        <v>18</v>
      </c>
      <c r="D2334" s="53" t="s">
        <v>109</v>
      </c>
      <c r="E2334" s="53" t="s">
        <v>110</v>
      </c>
      <c r="F2334" s="134">
        <v>110000493706</v>
      </c>
      <c r="G2334" s="133" t="s">
        <v>227</v>
      </c>
      <c r="H2334" s="133">
        <v>46144</v>
      </c>
      <c r="I2334">
        <v>0</v>
      </c>
    </row>
    <row r="2335" spans="1:9" ht="15">
      <c r="A2335" s="2" t="s">
        <v>178</v>
      </c>
      <c r="B2335" s="2">
        <v>6085</v>
      </c>
      <c r="C2335" s="50">
        <v>18</v>
      </c>
      <c r="D2335" s="53" t="s">
        <v>109</v>
      </c>
      <c r="E2335" s="53" t="s">
        <v>110</v>
      </c>
      <c r="F2335" s="134">
        <v>110000493706</v>
      </c>
      <c r="G2335" s="133" t="s">
        <v>227</v>
      </c>
      <c r="H2335" s="133">
        <v>46145</v>
      </c>
      <c r="I2335">
        <v>0</v>
      </c>
    </row>
    <row r="2336" spans="1:9" ht="15">
      <c r="A2336" s="2" t="s">
        <v>178</v>
      </c>
      <c r="B2336" s="2">
        <v>6085</v>
      </c>
      <c r="C2336" s="50">
        <v>18</v>
      </c>
      <c r="D2336" s="53" t="s">
        <v>109</v>
      </c>
      <c r="E2336" s="53" t="s">
        <v>110</v>
      </c>
      <c r="F2336" s="134">
        <v>110000493706</v>
      </c>
      <c r="G2336" s="133" t="s">
        <v>227</v>
      </c>
      <c r="H2336" s="133">
        <v>46146</v>
      </c>
      <c r="I2336">
        <v>0</v>
      </c>
    </row>
    <row r="2337" spans="1:9" ht="15">
      <c r="A2337" s="2" t="s">
        <v>178</v>
      </c>
      <c r="B2337" s="2">
        <v>6085</v>
      </c>
      <c r="C2337" s="50">
        <v>18</v>
      </c>
      <c r="D2337" s="53" t="s">
        <v>109</v>
      </c>
      <c r="E2337" s="53" t="s">
        <v>110</v>
      </c>
      <c r="F2337" s="134">
        <v>110000493706</v>
      </c>
      <c r="G2337" s="133" t="s">
        <v>227</v>
      </c>
      <c r="H2337" s="133">
        <v>46147</v>
      </c>
      <c r="I2337">
        <v>0</v>
      </c>
    </row>
    <row r="2338" spans="1:9" ht="15">
      <c r="A2338" s="2" t="s">
        <v>178</v>
      </c>
      <c r="B2338" s="2">
        <v>6085</v>
      </c>
      <c r="C2338" s="50">
        <v>18</v>
      </c>
      <c r="D2338" s="53" t="s">
        <v>109</v>
      </c>
      <c r="E2338" s="53" t="s">
        <v>110</v>
      </c>
      <c r="F2338" s="134">
        <v>110000493706</v>
      </c>
      <c r="G2338" s="133" t="s">
        <v>227</v>
      </c>
      <c r="H2338" s="133">
        <v>46148</v>
      </c>
      <c r="I2338">
        <v>0</v>
      </c>
    </row>
    <row r="2339" spans="1:9" ht="15">
      <c r="A2339" s="2" t="s">
        <v>178</v>
      </c>
      <c r="B2339" s="2">
        <v>6085</v>
      </c>
      <c r="C2339" s="50">
        <v>18</v>
      </c>
      <c r="D2339" s="53" t="s">
        <v>109</v>
      </c>
      <c r="E2339" s="53" t="s">
        <v>110</v>
      </c>
      <c r="F2339" s="134">
        <v>110000493706</v>
      </c>
      <c r="G2339" s="133" t="s">
        <v>227</v>
      </c>
      <c r="H2339" s="133">
        <v>46149</v>
      </c>
      <c r="I2339">
        <v>0</v>
      </c>
    </row>
    <row r="2340" spans="1:9" ht="15">
      <c r="A2340" s="2" t="s">
        <v>178</v>
      </c>
      <c r="B2340" s="2">
        <v>6085</v>
      </c>
      <c r="C2340" s="50">
        <v>18</v>
      </c>
      <c r="D2340" s="53" t="s">
        <v>109</v>
      </c>
      <c r="E2340" s="53" t="s">
        <v>110</v>
      </c>
      <c r="F2340" s="134">
        <v>110000493706</v>
      </c>
      <c r="G2340" s="133" t="s">
        <v>227</v>
      </c>
      <c r="H2340" s="133">
        <v>46150</v>
      </c>
      <c r="I2340">
        <v>0</v>
      </c>
    </row>
    <row r="2341" spans="1:9" ht="15">
      <c r="A2341" s="2" t="s">
        <v>178</v>
      </c>
      <c r="B2341" s="2">
        <v>6085</v>
      </c>
      <c r="C2341" s="50">
        <v>18</v>
      </c>
      <c r="D2341" s="53" t="s">
        <v>109</v>
      </c>
      <c r="E2341" s="53" t="s">
        <v>110</v>
      </c>
      <c r="F2341" s="134">
        <v>110000493706</v>
      </c>
      <c r="G2341" s="133" t="s">
        <v>227</v>
      </c>
      <c r="H2341" s="133">
        <v>46151</v>
      </c>
      <c r="I2341">
        <v>0</v>
      </c>
    </row>
    <row r="2342" spans="1:9" ht="15">
      <c r="A2342" s="2" t="s">
        <v>178</v>
      </c>
      <c r="B2342" s="2">
        <v>6085</v>
      </c>
      <c r="C2342" s="50">
        <v>18</v>
      </c>
      <c r="D2342" s="53" t="s">
        <v>109</v>
      </c>
      <c r="E2342" s="53" t="s">
        <v>110</v>
      </c>
      <c r="F2342" s="134">
        <v>110000493706</v>
      </c>
      <c r="G2342" s="133" t="s">
        <v>227</v>
      </c>
      <c r="H2342" s="133">
        <v>46152</v>
      </c>
      <c r="I2342">
        <v>0</v>
      </c>
    </row>
    <row r="2343" spans="1:9" ht="15">
      <c r="A2343" s="2" t="s">
        <v>178</v>
      </c>
      <c r="B2343" s="2">
        <v>6085</v>
      </c>
      <c r="C2343" s="50">
        <v>18</v>
      </c>
      <c r="D2343" s="53" t="s">
        <v>109</v>
      </c>
      <c r="E2343" s="53" t="s">
        <v>110</v>
      </c>
      <c r="F2343" s="134">
        <v>110000493706</v>
      </c>
      <c r="G2343" s="133" t="s">
        <v>227</v>
      </c>
      <c r="H2343" s="133">
        <v>46153</v>
      </c>
      <c r="I2343">
        <v>0</v>
      </c>
    </row>
    <row r="2344" spans="1:9" ht="15">
      <c r="A2344" s="2" t="s">
        <v>178</v>
      </c>
      <c r="B2344" s="2">
        <v>6085</v>
      </c>
      <c r="C2344" s="50">
        <v>18</v>
      </c>
      <c r="D2344" s="53" t="s">
        <v>109</v>
      </c>
      <c r="E2344" s="53" t="s">
        <v>110</v>
      </c>
      <c r="F2344" s="134">
        <v>110000493706</v>
      </c>
      <c r="G2344" s="133" t="s">
        <v>227</v>
      </c>
      <c r="H2344" s="133">
        <v>46154</v>
      </c>
      <c r="I2344">
        <v>0</v>
      </c>
    </row>
    <row r="2345" spans="1:9" ht="15">
      <c r="A2345" s="2" t="s">
        <v>178</v>
      </c>
      <c r="B2345" s="2">
        <v>6085</v>
      </c>
      <c r="C2345" s="50">
        <v>18</v>
      </c>
      <c r="D2345" s="53" t="s">
        <v>109</v>
      </c>
      <c r="E2345" s="53" t="s">
        <v>110</v>
      </c>
      <c r="F2345" s="134">
        <v>110000493706</v>
      </c>
      <c r="G2345" s="133" t="s">
        <v>227</v>
      </c>
      <c r="H2345" s="133">
        <v>46155</v>
      </c>
      <c r="I2345">
        <v>0</v>
      </c>
    </row>
    <row r="2346" spans="1:9" ht="15">
      <c r="A2346" s="2" t="s">
        <v>178</v>
      </c>
      <c r="B2346" s="2">
        <v>6085</v>
      </c>
      <c r="C2346" s="50">
        <v>18</v>
      </c>
      <c r="D2346" s="53" t="s">
        <v>109</v>
      </c>
      <c r="E2346" s="53" t="s">
        <v>110</v>
      </c>
      <c r="F2346" s="134">
        <v>110000493706</v>
      </c>
      <c r="G2346" s="133" t="s">
        <v>227</v>
      </c>
      <c r="H2346" s="133">
        <v>46156</v>
      </c>
      <c r="I2346">
        <v>0</v>
      </c>
    </row>
    <row r="2347" spans="1:9" ht="15">
      <c r="A2347" s="2" t="s">
        <v>178</v>
      </c>
      <c r="B2347" s="2">
        <v>6085</v>
      </c>
      <c r="C2347" s="50">
        <v>18</v>
      </c>
      <c r="D2347" s="53" t="s">
        <v>109</v>
      </c>
      <c r="E2347" s="53" t="s">
        <v>110</v>
      </c>
      <c r="F2347" s="134">
        <v>110000493706</v>
      </c>
      <c r="G2347" s="133" t="s">
        <v>227</v>
      </c>
      <c r="H2347" s="133">
        <v>46157</v>
      </c>
      <c r="I2347">
        <v>0</v>
      </c>
    </row>
    <row r="2348" spans="1:9" ht="15">
      <c r="A2348" s="2" t="s">
        <v>178</v>
      </c>
      <c r="B2348" s="2">
        <v>6085</v>
      </c>
      <c r="C2348" s="50">
        <v>18</v>
      </c>
      <c r="D2348" s="53" t="s">
        <v>109</v>
      </c>
      <c r="E2348" s="53" t="s">
        <v>110</v>
      </c>
      <c r="F2348" s="134">
        <v>110000493706</v>
      </c>
      <c r="G2348" s="133" t="s">
        <v>227</v>
      </c>
      <c r="H2348" s="133">
        <v>46158</v>
      </c>
      <c r="I2348">
        <v>0</v>
      </c>
    </row>
    <row r="2349" spans="1:9" ht="15">
      <c r="A2349" s="2" t="s">
        <v>178</v>
      </c>
      <c r="B2349" s="2">
        <v>6085</v>
      </c>
      <c r="C2349" s="50">
        <v>18</v>
      </c>
      <c r="D2349" s="53" t="s">
        <v>109</v>
      </c>
      <c r="E2349" s="53" t="s">
        <v>110</v>
      </c>
      <c r="F2349" s="134">
        <v>110000493706</v>
      </c>
      <c r="G2349" s="133" t="s">
        <v>227</v>
      </c>
      <c r="H2349" s="133">
        <v>46159</v>
      </c>
      <c r="I2349">
        <v>0</v>
      </c>
    </row>
    <row r="2350" spans="1:9" ht="15">
      <c r="A2350" s="2" t="s">
        <v>178</v>
      </c>
      <c r="B2350" s="2">
        <v>6085</v>
      </c>
      <c r="C2350" s="50">
        <v>18</v>
      </c>
      <c r="D2350" s="53" t="s">
        <v>109</v>
      </c>
      <c r="E2350" s="53" t="s">
        <v>110</v>
      </c>
      <c r="F2350" s="134">
        <v>110000493706</v>
      </c>
      <c r="G2350" s="133" t="s">
        <v>227</v>
      </c>
      <c r="H2350" s="133">
        <v>46160</v>
      </c>
      <c r="I2350">
        <v>0</v>
      </c>
    </row>
    <row r="2351" spans="1:9" ht="15">
      <c r="A2351" s="2" t="s">
        <v>178</v>
      </c>
      <c r="B2351" s="2">
        <v>6085</v>
      </c>
      <c r="C2351" s="50">
        <v>18</v>
      </c>
      <c r="D2351" s="53" t="s">
        <v>109</v>
      </c>
      <c r="E2351" s="53" t="s">
        <v>110</v>
      </c>
      <c r="F2351" s="134">
        <v>110000493706</v>
      </c>
      <c r="G2351" s="133" t="s">
        <v>227</v>
      </c>
      <c r="H2351" s="133">
        <v>46161</v>
      </c>
      <c r="I2351">
        <v>0</v>
      </c>
    </row>
    <row r="2352" spans="1:9" ht="15">
      <c r="A2352" s="2" t="s">
        <v>178</v>
      </c>
      <c r="B2352" s="2">
        <v>6085</v>
      </c>
      <c r="C2352" s="50">
        <v>18</v>
      </c>
      <c r="D2352" s="53" t="s">
        <v>109</v>
      </c>
      <c r="E2352" s="53" t="s">
        <v>110</v>
      </c>
      <c r="F2352" s="134">
        <v>110000493706</v>
      </c>
      <c r="G2352" s="133" t="s">
        <v>227</v>
      </c>
      <c r="H2352" s="133">
        <v>46162</v>
      </c>
      <c r="I2352">
        <v>0</v>
      </c>
    </row>
    <row r="2353" spans="1:9" ht="15">
      <c r="A2353" s="2" t="s">
        <v>178</v>
      </c>
      <c r="B2353" s="2">
        <v>6085</v>
      </c>
      <c r="C2353" s="50">
        <v>18</v>
      </c>
      <c r="D2353" s="53" t="s">
        <v>109</v>
      </c>
      <c r="E2353" s="53" t="s">
        <v>110</v>
      </c>
      <c r="F2353" s="134">
        <v>110000493706</v>
      </c>
      <c r="G2353" s="133" t="s">
        <v>227</v>
      </c>
      <c r="H2353" s="133">
        <v>46163</v>
      </c>
      <c r="I2353">
        <v>0</v>
      </c>
    </row>
    <row r="2354" spans="1:9" ht="15">
      <c r="A2354" s="2" t="s">
        <v>178</v>
      </c>
      <c r="B2354" s="2">
        <v>6085</v>
      </c>
      <c r="C2354" s="50">
        <v>18</v>
      </c>
      <c r="D2354" s="53" t="s">
        <v>109</v>
      </c>
      <c r="E2354" s="53" t="s">
        <v>110</v>
      </c>
      <c r="F2354" s="134">
        <v>110000493706</v>
      </c>
      <c r="G2354" s="133" t="s">
        <v>227</v>
      </c>
      <c r="H2354" s="133">
        <v>46164</v>
      </c>
      <c r="I2354">
        <v>0</v>
      </c>
    </row>
    <row r="2355" spans="1:9" ht="15">
      <c r="A2355" s="2" t="s">
        <v>178</v>
      </c>
      <c r="B2355" s="2">
        <v>6085</v>
      </c>
      <c r="C2355" s="50">
        <v>18</v>
      </c>
      <c r="D2355" s="53" t="s">
        <v>109</v>
      </c>
      <c r="E2355" s="53" t="s">
        <v>110</v>
      </c>
      <c r="F2355" s="134">
        <v>110000493706</v>
      </c>
      <c r="G2355" s="133" t="s">
        <v>227</v>
      </c>
      <c r="H2355" s="133">
        <v>46165</v>
      </c>
      <c r="I2355">
        <v>0</v>
      </c>
    </row>
    <row r="2356" spans="1:9" ht="15">
      <c r="A2356" s="2" t="s">
        <v>178</v>
      </c>
      <c r="B2356" s="2">
        <v>6085</v>
      </c>
      <c r="C2356" s="50">
        <v>18</v>
      </c>
      <c r="D2356" s="53" t="s">
        <v>109</v>
      </c>
      <c r="E2356" s="53" t="s">
        <v>110</v>
      </c>
      <c r="F2356" s="134">
        <v>110000493706</v>
      </c>
      <c r="G2356" s="133" t="s">
        <v>227</v>
      </c>
      <c r="H2356" s="133">
        <v>46166</v>
      </c>
      <c r="I2356">
        <v>0</v>
      </c>
    </row>
    <row r="2357" spans="1:9" ht="15">
      <c r="A2357" s="2" t="s">
        <v>178</v>
      </c>
      <c r="B2357" s="2">
        <v>6085</v>
      </c>
      <c r="C2357" s="50">
        <v>18</v>
      </c>
      <c r="D2357" s="53" t="s">
        <v>109</v>
      </c>
      <c r="E2357" s="53" t="s">
        <v>110</v>
      </c>
      <c r="F2357" s="134">
        <v>110000493706</v>
      </c>
      <c r="G2357" s="133" t="s">
        <v>227</v>
      </c>
      <c r="H2357" s="133">
        <v>46167</v>
      </c>
      <c r="I2357">
        <v>0</v>
      </c>
    </row>
    <row r="2358" spans="1:9" ht="15">
      <c r="A2358" s="2" t="s">
        <v>178</v>
      </c>
      <c r="B2358" s="2">
        <v>6085</v>
      </c>
      <c r="C2358" s="50">
        <v>18</v>
      </c>
      <c r="D2358" s="53" t="s">
        <v>109</v>
      </c>
      <c r="E2358" s="53" t="s">
        <v>110</v>
      </c>
      <c r="F2358" s="134">
        <v>110000493706</v>
      </c>
      <c r="G2358" s="133" t="s">
        <v>227</v>
      </c>
      <c r="H2358" s="133">
        <v>46168</v>
      </c>
      <c r="I2358">
        <v>0</v>
      </c>
    </row>
    <row r="2359" spans="1:9" ht="15">
      <c r="A2359" s="2" t="s">
        <v>178</v>
      </c>
      <c r="B2359" s="2">
        <v>6085</v>
      </c>
      <c r="C2359" s="50">
        <v>18</v>
      </c>
      <c r="D2359" s="53" t="s">
        <v>109</v>
      </c>
      <c r="E2359" s="53" t="s">
        <v>110</v>
      </c>
      <c r="F2359" s="134">
        <v>110000493706</v>
      </c>
      <c r="G2359" s="133" t="s">
        <v>227</v>
      </c>
      <c r="H2359" s="133">
        <v>46169</v>
      </c>
      <c r="I2359">
        <v>0</v>
      </c>
    </row>
    <row r="2360" spans="1:9" ht="15">
      <c r="A2360" s="2" t="s">
        <v>178</v>
      </c>
      <c r="B2360" s="2">
        <v>6085</v>
      </c>
      <c r="C2360" s="50">
        <v>18</v>
      </c>
      <c r="D2360" s="53" t="s">
        <v>109</v>
      </c>
      <c r="E2360" s="53" t="s">
        <v>110</v>
      </c>
      <c r="F2360" s="134">
        <v>110000493706</v>
      </c>
      <c r="G2360" s="133" t="s">
        <v>227</v>
      </c>
      <c r="H2360" s="133">
        <v>46170</v>
      </c>
      <c r="I2360">
        <v>0</v>
      </c>
    </row>
    <row r="2361" spans="1:9" ht="15">
      <c r="A2361" s="2" t="s">
        <v>178</v>
      </c>
      <c r="B2361" s="2">
        <v>6085</v>
      </c>
      <c r="C2361" s="50">
        <v>18</v>
      </c>
      <c r="D2361" s="53" t="s">
        <v>109</v>
      </c>
      <c r="E2361" s="53" t="s">
        <v>110</v>
      </c>
      <c r="F2361" s="134">
        <v>110000493706</v>
      </c>
      <c r="G2361" s="133" t="s">
        <v>227</v>
      </c>
      <c r="H2361" s="133">
        <v>46171</v>
      </c>
      <c r="I2361">
        <v>0</v>
      </c>
    </row>
    <row r="2362" spans="1:9" ht="15">
      <c r="A2362" s="2" t="s">
        <v>178</v>
      </c>
      <c r="B2362" s="2">
        <v>6085</v>
      </c>
      <c r="C2362" s="50">
        <v>18</v>
      </c>
      <c r="D2362" s="53" t="s">
        <v>109</v>
      </c>
      <c r="E2362" s="53" t="s">
        <v>110</v>
      </c>
      <c r="F2362" s="134">
        <v>110000493706</v>
      </c>
      <c r="G2362" s="133" t="s">
        <v>227</v>
      </c>
      <c r="H2362" s="133">
        <v>46172</v>
      </c>
      <c r="I2362">
        <v>0</v>
      </c>
    </row>
    <row r="2363" spans="1:9" ht="15">
      <c r="A2363" s="2" t="s">
        <v>178</v>
      </c>
      <c r="B2363" s="2">
        <v>6085</v>
      </c>
      <c r="C2363" s="50">
        <v>18</v>
      </c>
      <c r="D2363" s="53" t="s">
        <v>109</v>
      </c>
      <c r="E2363" s="53" t="s">
        <v>110</v>
      </c>
      <c r="F2363" s="134">
        <v>110000493706</v>
      </c>
      <c r="G2363" s="133" t="s">
        <v>227</v>
      </c>
      <c r="H2363" s="133">
        <v>46173</v>
      </c>
      <c r="I2363">
        <v>0</v>
      </c>
    </row>
    <row r="2364" spans="1:9" ht="15">
      <c r="A2364" s="2" t="s">
        <v>178</v>
      </c>
      <c r="B2364" s="2">
        <v>6085</v>
      </c>
      <c r="C2364" s="50">
        <v>18</v>
      </c>
      <c r="D2364" s="53" t="s">
        <v>109</v>
      </c>
      <c r="E2364" s="53" t="s">
        <v>110</v>
      </c>
      <c r="F2364" s="134">
        <v>110000493706</v>
      </c>
      <c r="G2364" s="133" t="s">
        <v>227</v>
      </c>
      <c r="H2364" s="133">
        <v>46174</v>
      </c>
      <c r="I2364">
        <v>0</v>
      </c>
    </row>
    <row r="2365" spans="1:9" ht="15">
      <c r="A2365" s="2" t="s">
        <v>178</v>
      </c>
      <c r="B2365" s="2">
        <v>6085</v>
      </c>
      <c r="C2365" s="50">
        <v>18</v>
      </c>
      <c r="D2365" s="53" t="s">
        <v>109</v>
      </c>
      <c r="E2365" s="53" t="s">
        <v>110</v>
      </c>
      <c r="F2365" s="134">
        <v>110000493706</v>
      </c>
      <c r="G2365" s="133" t="s">
        <v>227</v>
      </c>
      <c r="H2365" s="133">
        <v>46175</v>
      </c>
      <c r="I2365">
        <v>0</v>
      </c>
    </row>
    <row r="2366" spans="1:9" ht="15">
      <c r="A2366" s="2" t="s">
        <v>178</v>
      </c>
      <c r="B2366" s="2">
        <v>6085</v>
      </c>
      <c r="C2366" s="50">
        <v>18</v>
      </c>
      <c r="D2366" s="53" t="s">
        <v>109</v>
      </c>
      <c r="E2366" s="53" t="s">
        <v>110</v>
      </c>
      <c r="F2366" s="134">
        <v>110000493706</v>
      </c>
      <c r="G2366" s="133" t="s">
        <v>227</v>
      </c>
      <c r="H2366" s="133">
        <v>46176</v>
      </c>
      <c r="I2366">
        <v>0</v>
      </c>
    </row>
    <row r="2367" spans="1:9" ht="15">
      <c r="A2367" s="2" t="s">
        <v>178</v>
      </c>
      <c r="B2367" s="2">
        <v>6085</v>
      </c>
      <c r="C2367" s="50">
        <v>18</v>
      </c>
      <c r="D2367" s="53" t="s">
        <v>109</v>
      </c>
      <c r="E2367" s="53" t="s">
        <v>110</v>
      </c>
      <c r="F2367" s="134">
        <v>110000493706</v>
      </c>
      <c r="G2367" s="133" t="s">
        <v>227</v>
      </c>
      <c r="H2367" s="133">
        <v>46177</v>
      </c>
      <c r="I2367">
        <v>0</v>
      </c>
    </row>
    <row r="2368" spans="1:9" ht="15">
      <c r="A2368" s="2" t="s">
        <v>178</v>
      </c>
      <c r="B2368" s="2">
        <v>6085</v>
      </c>
      <c r="C2368" s="50">
        <v>18</v>
      </c>
      <c r="D2368" s="53" t="s">
        <v>109</v>
      </c>
      <c r="E2368" s="53" t="s">
        <v>110</v>
      </c>
      <c r="F2368" s="134">
        <v>110000493706</v>
      </c>
      <c r="G2368" s="133" t="s">
        <v>227</v>
      </c>
      <c r="H2368" s="133">
        <v>46178</v>
      </c>
      <c r="I2368">
        <v>0</v>
      </c>
    </row>
    <row r="2369" spans="1:9" ht="15">
      <c r="A2369" s="2" t="s">
        <v>178</v>
      </c>
      <c r="B2369" s="2">
        <v>6085</v>
      </c>
      <c r="C2369" s="50">
        <v>18</v>
      </c>
      <c r="D2369" s="53" t="s">
        <v>109</v>
      </c>
      <c r="E2369" s="53" t="s">
        <v>110</v>
      </c>
      <c r="F2369" s="134">
        <v>110000493706</v>
      </c>
      <c r="G2369" s="133" t="s">
        <v>227</v>
      </c>
      <c r="H2369" s="133">
        <v>46179</v>
      </c>
      <c r="I2369">
        <v>0</v>
      </c>
    </row>
    <row r="2370" spans="1:9" ht="15">
      <c r="A2370" s="2" t="s">
        <v>178</v>
      </c>
      <c r="B2370" s="2">
        <v>6085</v>
      </c>
      <c r="C2370" s="50">
        <v>18</v>
      </c>
      <c r="D2370" s="53" t="s">
        <v>109</v>
      </c>
      <c r="E2370" s="53" t="s">
        <v>110</v>
      </c>
      <c r="F2370" s="134">
        <v>110000493706</v>
      </c>
      <c r="G2370" s="133" t="s">
        <v>227</v>
      </c>
      <c r="H2370" s="133">
        <v>46180</v>
      </c>
      <c r="I2370">
        <v>0</v>
      </c>
    </row>
    <row r="2371" spans="1:9" ht="15">
      <c r="A2371" s="2" t="s">
        <v>178</v>
      </c>
      <c r="B2371" s="2">
        <v>6085</v>
      </c>
      <c r="C2371" s="50">
        <v>18</v>
      </c>
      <c r="D2371" s="53" t="s">
        <v>109</v>
      </c>
      <c r="E2371" s="53" t="s">
        <v>110</v>
      </c>
      <c r="F2371" s="134">
        <v>110000493706</v>
      </c>
      <c r="G2371" s="133" t="s">
        <v>227</v>
      </c>
      <c r="H2371" s="133">
        <v>46181</v>
      </c>
      <c r="I2371">
        <v>0</v>
      </c>
    </row>
    <row r="2372" spans="1:9" ht="15">
      <c r="A2372" s="2" t="s">
        <v>178</v>
      </c>
      <c r="B2372" s="2">
        <v>6085</v>
      </c>
      <c r="C2372" s="50">
        <v>18</v>
      </c>
      <c r="D2372" s="53" t="s">
        <v>109</v>
      </c>
      <c r="E2372" s="53" t="s">
        <v>110</v>
      </c>
      <c r="F2372" s="134">
        <v>110000493706</v>
      </c>
      <c r="G2372" s="133" t="s">
        <v>227</v>
      </c>
      <c r="H2372" s="133">
        <v>46182</v>
      </c>
      <c r="I2372">
        <v>0</v>
      </c>
    </row>
    <row r="2373" spans="1:9" ht="15">
      <c r="A2373" s="2" t="s">
        <v>178</v>
      </c>
      <c r="B2373" s="2">
        <v>6085</v>
      </c>
      <c r="C2373" s="50">
        <v>18</v>
      </c>
      <c r="D2373" s="53" t="s">
        <v>109</v>
      </c>
      <c r="E2373" s="53" t="s">
        <v>110</v>
      </c>
      <c r="F2373" s="134">
        <v>110000493706</v>
      </c>
      <c r="G2373" s="133" t="s">
        <v>227</v>
      </c>
      <c r="H2373" s="133">
        <v>46183</v>
      </c>
      <c r="I2373">
        <v>0</v>
      </c>
    </row>
    <row r="2374" spans="1:9" ht="15">
      <c r="A2374" s="2" t="s">
        <v>178</v>
      </c>
      <c r="B2374" s="2">
        <v>6085</v>
      </c>
      <c r="C2374" s="50">
        <v>18</v>
      </c>
      <c r="D2374" s="53" t="s">
        <v>109</v>
      </c>
      <c r="E2374" s="53" t="s">
        <v>110</v>
      </c>
      <c r="F2374" s="134">
        <v>110000493706</v>
      </c>
      <c r="G2374" s="133" t="s">
        <v>227</v>
      </c>
      <c r="H2374" s="133">
        <v>46184</v>
      </c>
      <c r="I2374">
        <v>0</v>
      </c>
    </row>
    <row r="2375" spans="1:9" ht="15">
      <c r="A2375" s="2" t="s">
        <v>178</v>
      </c>
      <c r="B2375" s="2">
        <v>6085</v>
      </c>
      <c r="C2375" s="50">
        <v>18</v>
      </c>
      <c r="D2375" s="53" t="s">
        <v>109</v>
      </c>
      <c r="E2375" s="53" t="s">
        <v>110</v>
      </c>
      <c r="F2375" s="134">
        <v>110000493706</v>
      </c>
      <c r="G2375" s="133" t="s">
        <v>227</v>
      </c>
      <c r="H2375" s="133">
        <v>46185</v>
      </c>
      <c r="I2375">
        <v>0</v>
      </c>
    </row>
    <row r="2376" spans="1:9" ht="15">
      <c r="A2376" s="2" t="s">
        <v>178</v>
      </c>
      <c r="B2376" s="2">
        <v>6085</v>
      </c>
      <c r="C2376" s="50">
        <v>18</v>
      </c>
      <c r="D2376" s="53" t="s">
        <v>109</v>
      </c>
      <c r="E2376" s="53" t="s">
        <v>110</v>
      </c>
      <c r="F2376" s="134">
        <v>110000493706</v>
      </c>
      <c r="G2376" s="133" t="s">
        <v>227</v>
      </c>
      <c r="H2376" s="133">
        <v>46186</v>
      </c>
      <c r="I2376">
        <v>0</v>
      </c>
    </row>
    <row r="2377" spans="1:9" ht="15">
      <c r="A2377" s="2" t="s">
        <v>178</v>
      </c>
      <c r="B2377" s="2">
        <v>6085</v>
      </c>
      <c r="C2377" s="50">
        <v>18</v>
      </c>
      <c r="D2377" s="53" t="s">
        <v>109</v>
      </c>
      <c r="E2377" s="53" t="s">
        <v>110</v>
      </c>
      <c r="F2377" s="134">
        <v>110000493706</v>
      </c>
      <c r="G2377" s="133" t="s">
        <v>227</v>
      </c>
      <c r="H2377" s="133">
        <v>46187</v>
      </c>
      <c r="I2377">
        <v>0</v>
      </c>
    </row>
    <row r="2378" spans="1:9" ht="15">
      <c r="A2378" s="2" t="s">
        <v>178</v>
      </c>
      <c r="B2378" s="2">
        <v>6085</v>
      </c>
      <c r="C2378" s="50">
        <v>18</v>
      </c>
      <c r="D2378" s="53" t="s">
        <v>109</v>
      </c>
      <c r="E2378" s="53" t="s">
        <v>110</v>
      </c>
      <c r="F2378" s="134">
        <v>110000493706</v>
      </c>
      <c r="G2378" s="133" t="s">
        <v>227</v>
      </c>
      <c r="H2378" s="133">
        <v>46188</v>
      </c>
      <c r="I2378">
        <v>0</v>
      </c>
    </row>
    <row r="2379" spans="1:9" ht="15">
      <c r="A2379" s="2" t="s">
        <v>178</v>
      </c>
      <c r="B2379" s="2">
        <v>6085</v>
      </c>
      <c r="C2379" s="50">
        <v>18</v>
      </c>
      <c r="D2379" s="53" t="s">
        <v>109</v>
      </c>
      <c r="E2379" s="53" t="s">
        <v>110</v>
      </c>
      <c r="F2379" s="134">
        <v>110000493706</v>
      </c>
      <c r="G2379" s="133" t="s">
        <v>227</v>
      </c>
      <c r="H2379" s="133">
        <v>46189</v>
      </c>
      <c r="I2379">
        <v>0</v>
      </c>
    </row>
    <row r="2380" spans="1:9" ht="15">
      <c r="A2380" s="2" t="s">
        <v>178</v>
      </c>
      <c r="B2380" s="2">
        <v>6085</v>
      </c>
      <c r="C2380" s="50">
        <v>18</v>
      </c>
      <c r="D2380" s="53" t="s">
        <v>109</v>
      </c>
      <c r="E2380" s="53" t="s">
        <v>110</v>
      </c>
      <c r="F2380" s="134">
        <v>110000493706</v>
      </c>
      <c r="G2380" s="133" t="s">
        <v>227</v>
      </c>
      <c r="H2380" s="133">
        <v>46190</v>
      </c>
      <c r="I2380">
        <v>0</v>
      </c>
    </row>
    <row r="2381" spans="1:9" ht="15">
      <c r="A2381" s="2" t="s">
        <v>178</v>
      </c>
      <c r="B2381" s="2">
        <v>6085</v>
      </c>
      <c r="C2381" s="50">
        <v>18</v>
      </c>
      <c r="D2381" s="53" t="s">
        <v>109</v>
      </c>
      <c r="E2381" s="53" t="s">
        <v>110</v>
      </c>
      <c r="F2381" s="134">
        <v>110000493706</v>
      </c>
      <c r="G2381" s="133" t="s">
        <v>227</v>
      </c>
      <c r="H2381" s="133">
        <v>46191</v>
      </c>
      <c r="I2381">
        <v>0</v>
      </c>
    </row>
    <row r="2382" spans="1:9" ht="15">
      <c r="A2382" s="2" t="s">
        <v>178</v>
      </c>
      <c r="B2382" s="2">
        <v>6085</v>
      </c>
      <c r="C2382" s="50">
        <v>18</v>
      </c>
      <c r="D2382" s="53" t="s">
        <v>109</v>
      </c>
      <c r="E2382" s="53" t="s">
        <v>110</v>
      </c>
      <c r="F2382" s="134">
        <v>110000493706</v>
      </c>
      <c r="G2382" s="133" t="s">
        <v>227</v>
      </c>
      <c r="H2382" s="133">
        <v>46192</v>
      </c>
      <c r="I2382">
        <v>0</v>
      </c>
    </row>
    <row r="2383" spans="1:9" ht="15">
      <c r="A2383" s="2" t="s">
        <v>178</v>
      </c>
      <c r="B2383" s="2">
        <v>6085</v>
      </c>
      <c r="C2383" s="50">
        <v>18</v>
      </c>
      <c r="D2383" s="53" t="s">
        <v>109</v>
      </c>
      <c r="E2383" s="53" t="s">
        <v>110</v>
      </c>
      <c r="F2383" s="134">
        <v>110000493706</v>
      </c>
      <c r="G2383" s="133" t="s">
        <v>227</v>
      </c>
      <c r="H2383" s="133">
        <v>46193</v>
      </c>
      <c r="I2383">
        <v>0</v>
      </c>
    </row>
    <row r="2384" spans="1:9" ht="15">
      <c r="A2384" s="2" t="s">
        <v>178</v>
      </c>
      <c r="B2384" s="2">
        <v>6085</v>
      </c>
      <c r="C2384" s="50">
        <v>18</v>
      </c>
      <c r="D2384" s="53" t="s">
        <v>109</v>
      </c>
      <c r="E2384" s="53" t="s">
        <v>110</v>
      </c>
      <c r="F2384" s="134">
        <v>110000493706</v>
      </c>
      <c r="G2384" s="133" t="s">
        <v>227</v>
      </c>
      <c r="H2384" s="133">
        <v>46194</v>
      </c>
      <c r="I2384">
        <v>0</v>
      </c>
    </row>
    <row r="2385" spans="1:9" ht="15">
      <c r="A2385" s="2" t="s">
        <v>178</v>
      </c>
      <c r="B2385" s="2">
        <v>6085</v>
      </c>
      <c r="C2385" s="50">
        <v>18</v>
      </c>
      <c r="D2385" s="53" t="s">
        <v>109</v>
      </c>
      <c r="E2385" s="53" t="s">
        <v>110</v>
      </c>
      <c r="F2385" s="134">
        <v>110000493706</v>
      </c>
      <c r="G2385" s="133" t="s">
        <v>227</v>
      </c>
      <c r="H2385" s="133">
        <v>46195</v>
      </c>
      <c r="I2385">
        <v>0</v>
      </c>
    </row>
    <row r="2386" spans="1:9" ht="15">
      <c r="A2386" s="2" t="s">
        <v>178</v>
      </c>
      <c r="B2386" s="2">
        <v>6085</v>
      </c>
      <c r="C2386" s="50">
        <v>18</v>
      </c>
      <c r="D2386" s="53" t="s">
        <v>109</v>
      </c>
      <c r="E2386" s="53" t="s">
        <v>110</v>
      </c>
      <c r="F2386" s="134">
        <v>110000493706</v>
      </c>
      <c r="G2386" s="133" t="s">
        <v>227</v>
      </c>
      <c r="H2386" s="133">
        <v>46196</v>
      </c>
      <c r="I2386">
        <v>0</v>
      </c>
    </row>
    <row r="2387" spans="1:9" ht="15">
      <c r="A2387" s="2" t="s">
        <v>178</v>
      </c>
      <c r="B2387" s="2">
        <v>6085</v>
      </c>
      <c r="C2387" s="50">
        <v>18</v>
      </c>
      <c r="D2387" s="53" t="s">
        <v>109</v>
      </c>
      <c r="E2387" s="53" t="s">
        <v>110</v>
      </c>
      <c r="F2387" s="134">
        <v>110000493706</v>
      </c>
      <c r="G2387" s="133" t="s">
        <v>227</v>
      </c>
      <c r="H2387" s="133">
        <v>46197</v>
      </c>
      <c r="I2387">
        <v>0</v>
      </c>
    </row>
    <row r="2388" spans="1:9" ht="15">
      <c r="A2388" s="2" t="s">
        <v>178</v>
      </c>
      <c r="B2388" s="2">
        <v>6085</v>
      </c>
      <c r="C2388" s="50">
        <v>18</v>
      </c>
      <c r="D2388" s="53" t="s">
        <v>109</v>
      </c>
      <c r="E2388" s="53" t="s">
        <v>110</v>
      </c>
      <c r="F2388" s="134">
        <v>110000493706</v>
      </c>
      <c r="G2388" s="133" t="s">
        <v>227</v>
      </c>
      <c r="H2388" s="133">
        <v>46198</v>
      </c>
      <c r="I2388">
        <v>0</v>
      </c>
    </row>
    <row r="2389" spans="1:9" ht="15">
      <c r="A2389" s="2" t="s">
        <v>178</v>
      </c>
      <c r="B2389" s="2">
        <v>6085</v>
      </c>
      <c r="C2389" s="50">
        <v>18</v>
      </c>
      <c r="D2389" s="53" t="s">
        <v>109</v>
      </c>
      <c r="E2389" s="53" t="s">
        <v>110</v>
      </c>
      <c r="F2389" s="134">
        <v>110000493706</v>
      </c>
      <c r="G2389" s="133" t="s">
        <v>227</v>
      </c>
      <c r="H2389" s="133">
        <v>46199</v>
      </c>
      <c r="I2389">
        <v>0</v>
      </c>
    </row>
    <row r="2390" spans="1:9" ht="15">
      <c r="A2390" s="2" t="s">
        <v>178</v>
      </c>
      <c r="B2390" s="2">
        <v>6085</v>
      </c>
      <c r="C2390" s="50">
        <v>18</v>
      </c>
      <c r="D2390" s="53" t="s">
        <v>109</v>
      </c>
      <c r="E2390" s="53" t="s">
        <v>110</v>
      </c>
      <c r="F2390" s="134">
        <v>110000493706</v>
      </c>
      <c r="G2390" s="133" t="s">
        <v>227</v>
      </c>
      <c r="H2390" s="133">
        <v>46200</v>
      </c>
      <c r="I2390">
        <v>0</v>
      </c>
    </row>
    <row r="2391" spans="1:9" ht="15">
      <c r="A2391" s="2" t="s">
        <v>178</v>
      </c>
      <c r="B2391" s="2">
        <v>6085</v>
      </c>
      <c r="C2391" s="50">
        <v>18</v>
      </c>
      <c r="D2391" s="53" t="s">
        <v>109</v>
      </c>
      <c r="E2391" s="53" t="s">
        <v>110</v>
      </c>
      <c r="F2391" s="134">
        <v>110000493706</v>
      </c>
      <c r="G2391" s="133" t="s">
        <v>227</v>
      </c>
      <c r="H2391" s="133">
        <v>46201</v>
      </c>
      <c r="I2391">
        <v>0</v>
      </c>
    </row>
    <row r="2392" spans="1:9" ht="15">
      <c r="A2392" s="2" t="s">
        <v>178</v>
      </c>
      <c r="B2392" s="2">
        <v>6085</v>
      </c>
      <c r="C2392" s="50">
        <v>18</v>
      </c>
      <c r="D2392" s="53" t="s">
        <v>109</v>
      </c>
      <c r="E2392" s="53" t="s">
        <v>110</v>
      </c>
      <c r="F2392" s="134">
        <v>110000493706</v>
      </c>
      <c r="G2392" s="133" t="s">
        <v>227</v>
      </c>
      <c r="H2392" s="133">
        <v>46202</v>
      </c>
      <c r="I2392">
        <v>0</v>
      </c>
    </row>
    <row r="2393" spans="1:9" ht="15">
      <c r="A2393" s="2" t="s">
        <v>178</v>
      </c>
      <c r="B2393" s="2">
        <v>6085</v>
      </c>
      <c r="C2393" s="50">
        <v>18</v>
      </c>
      <c r="D2393" s="53" t="s">
        <v>109</v>
      </c>
      <c r="E2393" s="53" t="s">
        <v>110</v>
      </c>
      <c r="F2393" s="134">
        <v>110000493706</v>
      </c>
      <c r="G2393" s="133" t="s">
        <v>227</v>
      </c>
      <c r="H2393" s="133">
        <v>46203</v>
      </c>
      <c r="I2393">
        <v>0</v>
      </c>
    </row>
    <row r="2394" spans="1:9">
      <c r="A2394" s="2" t="s">
        <v>178</v>
      </c>
      <c r="B2394" s="2">
        <v>6085</v>
      </c>
      <c r="C2394" s="50">
        <v>18</v>
      </c>
      <c r="D2394" s="53" t="s">
        <v>109</v>
      </c>
      <c r="E2394" s="53" t="s">
        <v>110</v>
      </c>
      <c r="F2394" s="134">
        <v>110000493706</v>
      </c>
      <c r="G2394" s="133" t="s">
        <v>227</v>
      </c>
      <c r="H2394" s="133">
        <v>46204</v>
      </c>
    </row>
    <row r="2395" spans="1:9">
      <c r="A2395" s="2" t="s">
        <v>178</v>
      </c>
      <c r="B2395" s="2">
        <v>6085</v>
      </c>
      <c r="C2395" s="50">
        <v>18</v>
      </c>
      <c r="D2395" s="53" t="s">
        <v>109</v>
      </c>
      <c r="E2395" s="53" t="s">
        <v>110</v>
      </c>
      <c r="F2395" s="134">
        <v>110000493706</v>
      </c>
      <c r="G2395" s="133" t="s">
        <v>227</v>
      </c>
      <c r="H2395" s="133">
        <v>46205</v>
      </c>
    </row>
    <row r="2396" spans="1:9">
      <c r="A2396" s="2" t="s">
        <v>178</v>
      </c>
      <c r="B2396" s="2">
        <v>6085</v>
      </c>
      <c r="C2396" s="50">
        <v>18</v>
      </c>
      <c r="D2396" s="53" t="s">
        <v>109</v>
      </c>
      <c r="E2396" s="53" t="s">
        <v>110</v>
      </c>
      <c r="F2396" s="134">
        <v>110000493706</v>
      </c>
      <c r="G2396" s="133" t="s">
        <v>227</v>
      </c>
      <c r="H2396" s="133">
        <v>46206</v>
      </c>
    </row>
    <row r="2397" spans="1:9">
      <c r="A2397" s="2" t="s">
        <v>178</v>
      </c>
      <c r="B2397" s="2">
        <v>6085</v>
      </c>
      <c r="C2397" s="50">
        <v>18</v>
      </c>
      <c r="D2397" s="53" t="s">
        <v>109</v>
      </c>
      <c r="E2397" s="53" t="s">
        <v>110</v>
      </c>
      <c r="F2397" s="134">
        <v>110000493706</v>
      </c>
      <c r="G2397" s="133" t="s">
        <v>227</v>
      </c>
      <c r="H2397" s="133">
        <v>46207</v>
      </c>
    </row>
    <row r="2398" spans="1:9">
      <c r="A2398" s="2" t="s">
        <v>178</v>
      </c>
      <c r="B2398" s="2">
        <v>6085</v>
      </c>
      <c r="C2398" s="50">
        <v>18</v>
      </c>
      <c r="D2398" s="53" t="s">
        <v>109</v>
      </c>
      <c r="E2398" s="53" t="s">
        <v>110</v>
      </c>
      <c r="F2398" s="134">
        <v>110000493706</v>
      </c>
      <c r="G2398" s="133" t="s">
        <v>227</v>
      </c>
      <c r="H2398" s="133">
        <v>46208</v>
      </c>
    </row>
    <row r="2399" spans="1:9">
      <c r="A2399" s="2" t="s">
        <v>178</v>
      </c>
      <c r="B2399" s="2">
        <v>6085</v>
      </c>
      <c r="C2399" s="50">
        <v>18</v>
      </c>
      <c r="D2399" s="53" t="s">
        <v>109</v>
      </c>
      <c r="E2399" s="53" t="s">
        <v>110</v>
      </c>
      <c r="F2399" s="134">
        <v>110000493706</v>
      </c>
      <c r="G2399" s="133" t="s">
        <v>227</v>
      </c>
      <c r="H2399" s="133">
        <v>46209</v>
      </c>
    </row>
    <row r="2400" spans="1:9">
      <c r="A2400" s="2" t="s">
        <v>178</v>
      </c>
      <c r="B2400" s="2">
        <v>6085</v>
      </c>
      <c r="C2400" s="50">
        <v>18</v>
      </c>
      <c r="D2400" s="53" t="s">
        <v>109</v>
      </c>
      <c r="E2400" s="53" t="s">
        <v>110</v>
      </c>
      <c r="F2400" s="134">
        <v>110000493706</v>
      </c>
      <c r="G2400" s="133" t="s">
        <v>227</v>
      </c>
      <c r="H2400" s="133">
        <v>46210</v>
      </c>
    </row>
    <row r="2401" spans="1:8">
      <c r="A2401" s="2" t="s">
        <v>178</v>
      </c>
      <c r="B2401" s="2">
        <v>6085</v>
      </c>
      <c r="C2401" s="50">
        <v>18</v>
      </c>
      <c r="D2401" s="53" t="s">
        <v>109</v>
      </c>
      <c r="E2401" s="53" t="s">
        <v>110</v>
      </c>
      <c r="F2401" s="134">
        <v>110000493706</v>
      </c>
      <c r="G2401" s="133" t="s">
        <v>227</v>
      </c>
      <c r="H2401" s="133">
        <v>46211</v>
      </c>
    </row>
    <row r="2402" spans="1:8">
      <c r="A2402" s="2" t="s">
        <v>178</v>
      </c>
      <c r="B2402" s="2">
        <v>6085</v>
      </c>
      <c r="C2402" s="50">
        <v>18</v>
      </c>
      <c r="D2402" s="53" t="s">
        <v>109</v>
      </c>
      <c r="E2402" s="53" t="s">
        <v>110</v>
      </c>
      <c r="F2402" s="134">
        <v>110000493706</v>
      </c>
      <c r="G2402" s="133" t="s">
        <v>227</v>
      </c>
      <c r="H2402" s="133">
        <v>46212</v>
      </c>
    </row>
    <row r="2403" spans="1:8">
      <c r="A2403" s="2" t="s">
        <v>178</v>
      </c>
      <c r="B2403" s="2">
        <v>6085</v>
      </c>
      <c r="C2403" s="50">
        <v>18</v>
      </c>
      <c r="D2403" s="53" t="s">
        <v>109</v>
      </c>
      <c r="E2403" s="53" t="s">
        <v>110</v>
      </c>
      <c r="F2403" s="134">
        <v>110000493706</v>
      </c>
      <c r="G2403" s="133" t="s">
        <v>227</v>
      </c>
      <c r="H2403" s="133">
        <v>46213</v>
      </c>
    </row>
    <row r="2404" spans="1:8">
      <c r="A2404" s="2" t="s">
        <v>178</v>
      </c>
      <c r="B2404" s="2">
        <v>6085</v>
      </c>
      <c r="C2404" s="50">
        <v>18</v>
      </c>
      <c r="D2404" s="53" t="s">
        <v>109</v>
      </c>
      <c r="E2404" s="53" t="s">
        <v>110</v>
      </c>
      <c r="F2404" s="134">
        <v>110000493706</v>
      </c>
      <c r="G2404" s="133" t="s">
        <v>227</v>
      </c>
      <c r="H2404" s="133">
        <v>46214</v>
      </c>
    </row>
    <row r="2405" spans="1:8">
      <c r="A2405" s="2" t="s">
        <v>178</v>
      </c>
      <c r="B2405" s="2">
        <v>6085</v>
      </c>
      <c r="C2405" s="50">
        <v>18</v>
      </c>
      <c r="D2405" s="53" t="s">
        <v>109</v>
      </c>
      <c r="E2405" s="53" t="s">
        <v>110</v>
      </c>
      <c r="F2405" s="134">
        <v>110000493706</v>
      </c>
      <c r="G2405" s="133" t="s">
        <v>227</v>
      </c>
      <c r="H2405" s="133">
        <v>46215</v>
      </c>
    </row>
    <row r="2406" spans="1:8">
      <c r="A2406" s="2" t="s">
        <v>178</v>
      </c>
      <c r="B2406" s="2">
        <v>6085</v>
      </c>
      <c r="C2406" s="50">
        <v>18</v>
      </c>
      <c r="D2406" s="53" t="s">
        <v>109</v>
      </c>
      <c r="E2406" s="53" t="s">
        <v>110</v>
      </c>
      <c r="F2406" s="134">
        <v>110000493706</v>
      </c>
      <c r="G2406" s="133" t="s">
        <v>227</v>
      </c>
      <c r="H2406" s="133">
        <v>46216</v>
      </c>
    </row>
    <row r="2407" spans="1:8">
      <c r="A2407" s="2" t="s">
        <v>178</v>
      </c>
      <c r="B2407" s="2">
        <v>6085</v>
      </c>
      <c r="C2407" s="50">
        <v>18</v>
      </c>
      <c r="D2407" s="53" t="s">
        <v>109</v>
      </c>
      <c r="E2407" s="53" t="s">
        <v>110</v>
      </c>
      <c r="F2407" s="134">
        <v>110000493706</v>
      </c>
      <c r="G2407" s="133" t="s">
        <v>227</v>
      </c>
      <c r="H2407" s="133">
        <v>46217</v>
      </c>
    </row>
    <row r="2408" spans="1:8">
      <c r="A2408" s="2" t="s">
        <v>178</v>
      </c>
      <c r="B2408" s="2">
        <v>6085</v>
      </c>
      <c r="C2408" s="50">
        <v>18</v>
      </c>
      <c r="D2408" s="53" t="s">
        <v>109</v>
      </c>
      <c r="E2408" s="53" t="s">
        <v>110</v>
      </c>
      <c r="F2408" s="134">
        <v>110000493706</v>
      </c>
      <c r="G2408" s="133" t="s">
        <v>227</v>
      </c>
      <c r="H2408" s="133">
        <v>46218</v>
      </c>
    </row>
    <row r="2409" spans="1:8">
      <c r="A2409" s="2" t="s">
        <v>178</v>
      </c>
      <c r="B2409" s="2">
        <v>6085</v>
      </c>
      <c r="C2409" s="50">
        <v>18</v>
      </c>
      <c r="D2409" s="53" t="s">
        <v>109</v>
      </c>
      <c r="E2409" s="53" t="s">
        <v>110</v>
      </c>
      <c r="F2409" s="134">
        <v>110000493706</v>
      </c>
      <c r="G2409" s="133" t="s">
        <v>227</v>
      </c>
      <c r="H2409" s="133">
        <v>46219</v>
      </c>
    </row>
    <row r="2410" spans="1:8">
      <c r="A2410" s="2" t="s">
        <v>178</v>
      </c>
      <c r="B2410" s="2">
        <v>6085</v>
      </c>
      <c r="C2410" s="50">
        <v>18</v>
      </c>
      <c r="D2410" s="53" t="s">
        <v>109</v>
      </c>
      <c r="E2410" s="53" t="s">
        <v>110</v>
      </c>
      <c r="F2410" s="134">
        <v>110000493706</v>
      </c>
      <c r="G2410" s="133" t="s">
        <v>227</v>
      </c>
      <c r="H2410" s="133">
        <v>46220</v>
      </c>
    </row>
    <row r="2411" spans="1:8">
      <c r="A2411" s="2" t="s">
        <v>178</v>
      </c>
      <c r="B2411" s="2">
        <v>6085</v>
      </c>
      <c r="C2411" s="50">
        <v>18</v>
      </c>
      <c r="D2411" s="53" t="s">
        <v>109</v>
      </c>
      <c r="E2411" s="53" t="s">
        <v>110</v>
      </c>
      <c r="F2411" s="134">
        <v>110000493706</v>
      </c>
      <c r="G2411" s="133" t="s">
        <v>227</v>
      </c>
      <c r="H2411" s="133">
        <v>46221</v>
      </c>
    </row>
    <row r="2412" spans="1:8">
      <c r="A2412" s="2" t="s">
        <v>178</v>
      </c>
      <c r="B2412" s="2">
        <v>6085</v>
      </c>
      <c r="C2412" s="50">
        <v>18</v>
      </c>
      <c r="D2412" s="53" t="s">
        <v>109</v>
      </c>
      <c r="E2412" s="53" t="s">
        <v>110</v>
      </c>
      <c r="F2412" s="134">
        <v>110000493706</v>
      </c>
      <c r="G2412" s="133" t="s">
        <v>227</v>
      </c>
      <c r="H2412" s="133">
        <v>46222</v>
      </c>
    </row>
    <row r="2413" spans="1:8">
      <c r="A2413" s="2" t="s">
        <v>178</v>
      </c>
      <c r="B2413" s="2">
        <v>6085</v>
      </c>
      <c r="C2413" s="50">
        <v>18</v>
      </c>
      <c r="D2413" s="53" t="s">
        <v>109</v>
      </c>
      <c r="E2413" s="53" t="s">
        <v>110</v>
      </c>
      <c r="F2413" s="134">
        <v>110000493706</v>
      </c>
      <c r="G2413" s="133" t="s">
        <v>227</v>
      </c>
      <c r="H2413" s="133">
        <v>46223</v>
      </c>
    </row>
    <row r="2414" spans="1:8">
      <c r="A2414" s="2" t="s">
        <v>178</v>
      </c>
      <c r="B2414" s="2">
        <v>6085</v>
      </c>
      <c r="C2414" s="50">
        <v>18</v>
      </c>
      <c r="D2414" s="53" t="s">
        <v>109</v>
      </c>
      <c r="E2414" s="53" t="s">
        <v>110</v>
      </c>
      <c r="F2414" s="134">
        <v>110000493706</v>
      </c>
      <c r="G2414" s="133" t="s">
        <v>227</v>
      </c>
      <c r="H2414" s="133">
        <v>46224</v>
      </c>
    </row>
    <row r="2415" spans="1:8">
      <c r="A2415" s="2" t="s">
        <v>178</v>
      </c>
      <c r="B2415" s="2">
        <v>6085</v>
      </c>
      <c r="C2415" s="50">
        <v>18</v>
      </c>
      <c r="D2415" s="53" t="s">
        <v>109</v>
      </c>
      <c r="E2415" s="53" t="s">
        <v>110</v>
      </c>
      <c r="F2415" s="134">
        <v>110000493706</v>
      </c>
      <c r="G2415" s="133" t="s">
        <v>227</v>
      </c>
      <c r="H2415" s="133">
        <v>46225</v>
      </c>
    </row>
    <row r="2416" spans="1:8">
      <c r="A2416" s="2" t="s">
        <v>178</v>
      </c>
      <c r="B2416" s="2">
        <v>6085</v>
      </c>
      <c r="C2416" s="50">
        <v>18</v>
      </c>
      <c r="D2416" s="53" t="s">
        <v>109</v>
      </c>
      <c r="E2416" s="53" t="s">
        <v>110</v>
      </c>
      <c r="F2416" s="134">
        <v>110000493706</v>
      </c>
      <c r="G2416" s="133" t="s">
        <v>227</v>
      </c>
      <c r="H2416" s="133">
        <v>46226</v>
      </c>
    </row>
    <row r="2417" spans="1:8">
      <c r="A2417" s="2" t="s">
        <v>178</v>
      </c>
      <c r="B2417" s="2">
        <v>6085</v>
      </c>
      <c r="C2417" s="50">
        <v>18</v>
      </c>
      <c r="D2417" s="53" t="s">
        <v>109</v>
      </c>
      <c r="E2417" s="53" t="s">
        <v>110</v>
      </c>
      <c r="F2417" s="134">
        <v>110000493706</v>
      </c>
      <c r="G2417" s="133" t="s">
        <v>227</v>
      </c>
      <c r="H2417" s="133">
        <v>46227</v>
      </c>
    </row>
    <row r="2418" spans="1:8">
      <c r="A2418" s="2" t="s">
        <v>178</v>
      </c>
      <c r="B2418" s="2">
        <v>6085</v>
      </c>
      <c r="C2418" s="50">
        <v>18</v>
      </c>
      <c r="D2418" s="53" t="s">
        <v>109</v>
      </c>
      <c r="E2418" s="53" t="s">
        <v>110</v>
      </c>
      <c r="F2418" s="134">
        <v>110000493706</v>
      </c>
      <c r="G2418" s="133" t="s">
        <v>227</v>
      </c>
      <c r="H2418" s="133">
        <v>46228</v>
      </c>
    </row>
    <row r="2419" spans="1:8">
      <c r="A2419" s="2" t="s">
        <v>178</v>
      </c>
      <c r="B2419" s="2">
        <v>6085</v>
      </c>
      <c r="C2419" s="50">
        <v>18</v>
      </c>
      <c r="D2419" s="53" t="s">
        <v>109</v>
      </c>
      <c r="E2419" s="53" t="s">
        <v>110</v>
      </c>
      <c r="F2419" s="134">
        <v>110000493706</v>
      </c>
      <c r="G2419" s="133" t="s">
        <v>227</v>
      </c>
      <c r="H2419" s="133">
        <v>46229</v>
      </c>
    </row>
    <row r="2420" spans="1:8">
      <c r="A2420" s="2" t="s">
        <v>178</v>
      </c>
      <c r="B2420" s="2">
        <v>6085</v>
      </c>
      <c r="C2420" s="50">
        <v>18</v>
      </c>
      <c r="D2420" s="53" t="s">
        <v>109</v>
      </c>
      <c r="E2420" s="53" t="s">
        <v>110</v>
      </c>
      <c r="F2420" s="134">
        <v>110000493706</v>
      </c>
      <c r="G2420" s="133" t="s">
        <v>227</v>
      </c>
      <c r="H2420" s="133">
        <v>46230</v>
      </c>
    </row>
    <row r="2421" spans="1:8">
      <c r="A2421" s="2" t="s">
        <v>178</v>
      </c>
      <c r="B2421" s="2">
        <v>6085</v>
      </c>
      <c r="C2421" s="50">
        <v>18</v>
      </c>
      <c r="D2421" s="53" t="s">
        <v>109</v>
      </c>
      <c r="E2421" s="53" t="s">
        <v>110</v>
      </c>
      <c r="F2421" s="134">
        <v>110000493706</v>
      </c>
      <c r="G2421" s="133" t="s">
        <v>227</v>
      </c>
      <c r="H2421" s="133">
        <v>46231</v>
      </c>
    </row>
    <row r="2422" spans="1:8">
      <c r="A2422" s="2" t="s">
        <v>178</v>
      </c>
      <c r="B2422" s="2">
        <v>6085</v>
      </c>
      <c r="C2422" s="50">
        <v>18</v>
      </c>
      <c r="D2422" s="53" t="s">
        <v>109</v>
      </c>
      <c r="E2422" s="53" t="s">
        <v>110</v>
      </c>
      <c r="F2422" s="134">
        <v>110000493706</v>
      </c>
      <c r="G2422" s="133" t="s">
        <v>227</v>
      </c>
      <c r="H2422" s="133">
        <v>46232</v>
      </c>
    </row>
    <row r="2423" spans="1:8">
      <c r="A2423" s="2" t="s">
        <v>178</v>
      </c>
      <c r="B2423" s="2">
        <v>6085</v>
      </c>
      <c r="C2423" s="50">
        <v>18</v>
      </c>
      <c r="D2423" s="53" t="s">
        <v>109</v>
      </c>
      <c r="E2423" s="53" t="s">
        <v>110</v>
      </c>
      <c r="F2423" s="134">
        <v>110000493706</v>
      </c>
      <c r="G2423" s="133" t="s">
        <v>227</v>
      </c>
      <c r="H2423" s="133">
        <v>46233</v>
      </c>
    </row>
    <row r="2424" spans="1:8">
      <c r="A2424" s="2" t="s">
        <v>178</v>
      </c>
      <c r="B2424" s="2">
        <v>6085</v>
      </c>
      <c r="C2424" s="50">
        <v>18</v>
      </c>
      <c r="D2424" s="53" t="s">
        <v>109</v>
      </c>
      <c r="E2424" s="53" t="s">
        <v>110</v>
      </c>
      <c r="F2424" s="134">
        <v>110000493706</v>
      </c>
      <c r="G2424" s="133" t="s">
        <v>227</v>
      </c>
      <c r="H2424" s="133">
        <v>46234</v>
      </c>
    </row>
    <row r="2425" spans="1:8">
      <c r="A2425" s="2" t="s">
        <v>178</v>
      </c>
      <c r="B2425" s="2">
        <v>6085</v>
      </c>
      <c r="C2425" s="50">
        <v>18</v>
      </c>
      <c r="D2425" s="53" t="s">
        <v>109</v>
      </c>
      <c r="E2425" s="53" t="s">
        <v>110</v>
      </c>
      <c r="F2425" s="134">
        <v>110000493706</v>
      </c>
      <c r="G2425" s="133" t="s">
        <v>227</v>
      </c>
      <c r="H2425" s="133">
        <v>46235</v>
      </c>
    </row>
    <row r="2426" spans="1:8">
      <c r="A2426" s="2" t="s">
        <v>178</v>
      </c>
      <c r="B2426" s="2">
        <v>6085</v>
      </c>
      <c r="C2426" s="50">
        <v>18</v>
      </c>
      <c r="D2426" s="53" t="s">
        <v>109</v>
      </c>
      <c r="E2426" s="53" t="s">
        <v>110</v>
      </c>
      <c r="F2426" s="134">
        <v>110000493706</v>
      </c>
      <c r="G2426" s="133" t="s">
        <v>227</v>
      </c>
      <c r="H2426" s="133">
        <v>46236</v>
      </c>
    </row>
    <row r="2427" spans="1:8">
      <c r="A2427" s="2" t="s">
        <v>178</v>
      </c>
      <c r="B2427" s="2">
        <v>6085</v>
      </c>
      <c r="C2427" s="50">
        <v>18</v>
      </c>
      <c r="D2427" s="53" t="s">
        <v>109</v>
      </c>
      <c r="E2427" s="53" t="s">
        <v>110</v>
      </c>
      <c r="F2427" s="134">
        <v>110000493706</v>
      </c>
      <c r="G2427" s="133" t="s">
        <v>227</v>
      </c>
      <c r="H2427" s="133">
        <v>46237</v>
      </c>
    </row>
    <row r="2428" spans="1:8">
      <c r="A2428" s="2" t="s">
        <v>178</v>
      </c>
      <c r="B2428" s="2">
        <v>6085</v>
      </c>
      <c r="C2428" s="50">
        <v>18</v>
      </c>
      <c r="D2428" s="53" t="s">
        <v>109</v>
      </c>
      <c r="E2428" s="53" t="s">
        <v>110</v>
      </c>
      <c r="F2428" s="134">
        <v>110000493706</v>
      </c>
      <c r="G2428" s="133" t="s">
        <v>227</v>
      </c>
      <c r="H2428" s="133">
        <v>46238</v>
      </c>
    </row>
    <row r="2429" spans="1:8">
      <c r="A2429" s="2" t="s">
        <v>178</v>
      </c>
      <c r="B2429" s="2">
        <v>6085</v>
      </c>
      <c r="C2429" s="50">
        <v>18</v>
      </c>
      <c r="D2429" s="53" t="s">
        <v>109</v>
      </c>
      <c r="E2429" s="53" t="s">
        <v>110</v>
      </c>
      <c r="F2429" s="134">
        <v>110000493706</v>
      </c>
      <c r="G2429" s="133" t="s">
        <v>227</v>
      </c>
      <c r="H2429" s="133">
        <v>46239</v>
      </c>
    </row>
    <row r="2430" spans="1:8">
      <c r="A2430" s="2" t="s">
        <v>178</v>
      </c>
      <c r="B2430" s="2">
        <v>6085</v>
      </c>
      <c r="C2430" s="50">
        <v>18</v>
      </c>
      <c r="D2430" s="53" t="s">
        <v>109</v>
      </c>
      <c r="E2430" s="53" t="s">
        <v>110</v>
      </c>
      <c r="F2430" s="134">
        <v>110000493706</v>
      </c>
      <c r="G2430" s="133" t="s">
        <v>227</v>
      </c>
      <c r="H2430" s="133">
        <v>46240</v>
      </c>
    </row>
    <row r="2431" spans="1:8">
      <c r="A2431" s="2" t="s">
        <v>178</v>
      </c>
      <c r="B2431" s="2">
        <v>6085</v>
      </c>
      <c r="C2431" s="50">
        <v>18</v>
      </c>
      <c r="D2431" s="53" t="s">
        <v>109</v>
      </c>
      <c r="E2431" s="53" t="s">
        <v>110</v>
      </c>
      <c r="F2431" s="134">
        <v>110000493706</v>
      </c>
      <c r="G2431" s="133" t="s">
        <v>227</v>
      </c>
      <c r="H2431" s="133">
        <v>46241</v>
      </c>
    </row>
    <row r="2432" spans="1:8">
      <c r="A2432" s="2" t="s">
        <v>178</v>
      </c>
      <c r="B2432" s="2">
        <v>6085</v>
      </c>
      <c r="C2432" s="50">
        <v>18</v>
      </c>
      <c r="D2432" s="53" t="s">
        <v>109</v>
      </c>
      <c r="E2432" s="53" t="s">
        <v>110</v>
      </c>
      <c r="F2432" s="134">
        <v>110000493706</v>
      </c>
      <c r="G2432" s="133" t="s">
        <v>227</v>
      </c>
      <c r="H2432" s="133">
        <v>46242</v>
      </c>
    </row>
    <row r="2433" spans="1:8">
      <c r="A2433" s="2" t="s">
        <v>178</v>
      </c>
      <c r="B2433" s="2">
        <v>6085</v>
      </c>
      <c r="C2433" s="50">
        <v>18</v>
      </c>
      <c r="D2433" s="53" t="s">
        <v>109</v>
      </c>
      <c r="E2433" s="53" t="s">
        <v>110</v>
      </c>
      <c r="F2433" s="134">
        <v>110000493706</v>
      </c>
      <c r="G2433" s="133" t="s">
        <v>227</v>
      </c>
      <c r="H2433" s="133">
        <v>46243</v>
      </c>
    </row>
    <row r="2434" spans="1:8">
      <c r="A2434" s="2" t="s">
        <v>178</v>
      </c>
      <c r="B2434" s="2">
        <v>6085</v>
      </c>
      <c r="C2434" s="50">
        <v>18</v>
      </c>
      <c r="D2434" s="53" t="s">
        <v>109</v>
      </c>
      <c r="E2434" s="53" t="s">
        <v>110</v>
      </c>
      <c r="F2434" s="134">
        <v>110000493706</v>
      </c>
      <c r="G2434" s="133" t="s">
        <v>227</v>
      </c>
      <c r="H2434" s="133">
        <v>46244</v>
      </c>
    </row>
    <row r="2435" spans="1:8">
      <c r="A2435" s="2" t="s">
        <v>178</v>
      </c>
      <c r="B2435" s="2">
        <v>6085</v>
      </c>
      <c r="C2435" s="50">
        <v>18</v>
      </c>
      <c r="D2435" s="53" t="s">
        <v>109</v>
      </c>
      <c r="E2435" s="53" t="s">
        <v>110</v>
      </c>
      <c r="F2435" s="134">
        <v>110000493706</v>
      </c>
      <c r="G2435" s="133" t="s">
        <v>227</v>
      </c>
      <c r="H2435" s="133">
        <v>46245</v>
      </c>
    </row>
    <row r="2436" spans="1:8">
      <c r="A2436" s="2" t="s">
        <v>178</v>
      </c>
      <c r="B2436" s="2">
        <v>6085</v>
      </c>
      <c r="C2436" s="50">
        <v>18</v>
      </c>
      <c r="D2436" s="53" t="s">
        <v>109</v>
      </c>
      <c r="E2436" s="53" t="s">
        <v>110</v>
      </c>
      <c r="F2436" s="134">
        <v>110000493706</v>
      </c>
      <c r="G2436" s="133" t="s">
        <v>227</v>
      </c>
      <c r="H2436" s="133">
        <v>46246</v>
      </c>
    </row>
    <row r="2437" spans="1:8">
      <c r="A2437" s="2" t="s">
        <v>178</v>
      </c>
      <c r="B2437" s="2">
        <v>6085</v>
      </c>
      <c r="C2437" s="50">
        <v>18</v>
      </c>
      <c r="D2437" s="53" t="s">
        <v>109</v>
      </c>
      <c r="E2437" s="53" t="s">
        <v>110</v>
      </c>
      <c r="F2437" s="134">
        <v>110000493706</v>
      </c>
      <c r="G2437" s="133" t="s">
        <v>227</v>
      </c>
      <c r="H2437" s="133">
        <v>46247</v>
      </c>
    </row>
    <row r="2438" spans="1:8">
      <c r="A2438" s="2" t="s">
        <v>178</v>
      </c>
      <c r="B2438" s="2">
        <v>6085</v>
      </c>
      <c r="C2438" s="50">
        <v>18</v>
      </c>
      <c r="D2438" s="53" t="s">
        <v>109</v>
      </c>
      <c r="E2438" s="53" t="s">
        <v>110</v>
      </c>
      <c r="F2438" s="134">
        <v>110000493706</v>
      </c>
      <c r="G2438" s="133" t="s">
        <v>227</v>
      </c>
      <c r="H2438" s="133">
        <v>46248</v>
      </c>
    </row>
    <row r="2439" spans="1:8">
      <c r="A2439" s="2" t="s">
        <v>178</v>
      </c>
      <c r="B2439" s="2">
        <v>6085</v>
      </c>
      <c r="C2439" s="50">
        <v>18</v>
      </c>
      <c r="D2439" s="53" t="s">
        <v>109</v>
      </c>
      <c r="E2439" s="53" t="s">
        <v>110</v>
      </c>
      <c r="F2439" s="134">
        <v>110000493706</v>
      </c>
      <c r="G2439" s="133" t="s">
        <v>227</v>
      </c>
      <c r="H2439" s="133">
        <v>46249</v>
      </c>
    </row>
    <row r="2440" spans="1:8">
      <c r="A2440" s="2" t="s">
        <v>178</v>
      </c>
      <c r="B2440" s="2">
        <v>6085</v>
      </c>
      <c r="C2440" s="50">
        <v>18</v>
      </c>
      <c r="D2440" s="53" t="s">
        <v>109</v>
      </c>
      <c r="E2440" s="53" t="s">
        <v>110</v>
      </c>
      <c r="F2440" s="134">
        <v>110000493706</v>
      </c>
      <c r="G2440" s="133" t="s">
        <v>227</v>
      </c>
      <c r="H2440" s="133">
        <v>46250</v>
      </c>
    </row>
    <row r="2441" spans="1:8">
      <c r="A2441" s="2" t="s">
        <v>178</v>
      </c>
      <c r="B2441" s="2">
        <v>6085</v>
      </c>
      <c r="C2441" s="50">
        <v>18</v>
      </c>
      <c r="D2441" s="53" t="s">
        <v>109</v>
      </c>
      <c r="E2441" s="53" t="s">
        <v>110</v>
      </c>
      <c r="F2441" s="134">
        <v>110000493706</v>
      </c>
      <c r="G2441" s="133" t="s">
        <v>227</v>
      </c>
      <c r="H2441" s="133">
        <v>46251</v>
      </c>
    </row>
    <row r="2442" spans="1:8">
      <c r="A2442" s="2" t="s">
        <v>178</v>
      </c>
      <c r="B2442" s="2">
        <v>6085</v>
      </c>
      <c r="C2442" s="50">
        <v>18</v>
      </c>
      <c r="D2442" s="53" t="s">
        <v>109</v>
      </c>
      <c r="E2442" s="53" t="s">
        <v>110</v>
      </c>
      <c r="F2442" s="134">
        <v>110000493706</v>
      </c>
      <c r="G2442" s="133" t="s">
        <v>227</v>
      </c>
      <c r="H2442" s="133">
        <v>46252</v>
      </c>
    </row>
    <row r="2443" spans="1:8">
      <c r="A2443" s="2" t="s">
        <v>178</v>
      </c>
      <c r="B2443" s="2">
        <v>6085</v>
      </c>
      <c r="C2443" s="50">
        <v>18</v>
      </c>
      <c r="D2443" s="53" t="s">
        <v>109</v>
      </c>
      <c r="E2443" s="53" t="s">
        <v>110</v>
      </c>
      <c r="F2443" s="134">
        <v>110000493706</v>
      </c>
      <c r="G2443" s="133" t="s">
        <v>227</v>
      </c>
      <c r="H2443" s="133">
        <v>46253</v>
      </c>
    </row>
    <row r="2444" spans="1:8">
      <c r="A2444" s="2" t="s">
        <v>178</v>
      </c>
      <c r="B2444" s="2">
        <v>6085</v>
      </c>
      <c r="C2444" s="50">
        <v>18</v>
      </c>
      <c r="D2444" s="53" t="s">
        <v>109</v>
      </c>
      <c r="E2444" s="53" t="s">
        <v>110</v>
      </c>
      <c r="F2444" s="134">
        <v>110000493706</v>
      </c>
      <c r="G2444" s="133" t="s">
        <v>227</v>
      </c>
      <c r="H2444" s="133">
        <v>46254</v>
      </c>
    </row>
    <row r="2445" spans="1:8">
      <c r="A2445" s="2" t="s">
        <v>178</v>
      </c>
      <c r="B2445" s="2">
        <v>6085</v>
      </c>
      <c r="C2445" s="50">
        <v>18</v>
      </c>
      <c r="D2445" s="53" t="s">
        <v>109</v>
      </c>
      <c r="E2445" s="53" t="s">
        <v>110</v>
      </c>
      <c r="F2445" s="134">
        <v>110000493706</v>
      </c>
      <c r="G2445" s="133" t="s">
        <v>227</v>
      </c>
      <c r="H2445" s="133">
        <v>46255</v>
      </c>
    </row>
    <row r="2446" spans="1:8">
      <c r="A2446" s="2" t="s">
        <v>178</v>
      </c>
      <c r="B2446" s="2">
        <v>6085</v>
      </c>
      <c r="C2446" s="50">
        <v>18</v>
      </c>
      <c r="D2446" s="53" t="s">
        <v>109</v>
      </c>
      <c r="E2446" s="53" t="s">
        <v>110</v>
      </c>
      <c r="F2446" s="134">
        <v>110000493706</v>
      </c>
      <c r="G2446" s="133" t="s">
        <v>227</v>
      </c>
      <c r="H2446" s="133">
        <v>46256</v>
      </c>
    </row>
    <row r="2447" spans="1:8">
      <c r="A2447" s="2" t="s">
        <v>178</v>
      </c>
      <c r="B2447" s="2">
        <v>6085</v>
      </c>
      <c r="C2447" s="50">
        <v>18</v>
      </c>
      <c r="D2447" s="53" t="s">
        <v>109</v>
      </c>
      <c r="E2447" s="53" t="s">
        <v>110</v>
      </c>
      <c r="F2447" s="134">
        <v>110000493706</v>
      </c>
      <c r="G2447" s="133" t="s">
        <v>227</v>
      </c>
      <c r="H2447" s="133">
        <v>46257</v>
      </c>
    </row>
    <row r="2448" spans="1:8">
      <c r="A2448" s="2" t="s">
        <v>178</v>
      </c>
      <c r="B2448" s="2">
        <v>6085</v>
      </c>
      <c r="C2448" s="50">
        <v>18</v>
      </c>
      <c r="D2448" s="53" t="s">
        <v>109</v>
      </c>
      <c r="E2448" s="53" t="s">
        <v>110</v>
      </c>
      <c r="F2448" s="134">
        <v>110000493706</v>
      </c>
      <c r="G2448" s="133" t="s">
        <v>227</v>
      </c>
      <c r="H2448" s="133">
        <v>46258</v>
      </c>
    </row>
    <row r="2449" spans="1:9">
      <c r="A2449" s="2" t="s">
        <v>178</v>
      </c>
      <c r="B2449" s="2">
        <v>6085</v>
      </c>
      <c r="C2449" s="50">
        <v>18</v>
      </c>
      <c r="D2449" s="53" t="s">
        <v>109</v>
      </c>
      <c r="E2449" s="53" t="s">
        <v>110</v>
      </c>
      <c r="F2449" s="134">
        <v>110000493706</v>
      </c>
      <c r="G2449" s="133" t="s">
        <v>227</v>
      </c>
      <c r="H2449" s="133">
        <v>46259</v>
      </c>
    </row>
    <row r="2450" spans="1:9">
      <c r="A2450" s="2" t="s">
        <v>178</v>
      </c>
      <c r="B2450" s="2">
        <v>6085</v>
      </c>
      <c r="C2450" s="50">
        <v>18</v>
      </c>
      <c r="D2450" s="53" t="s">
        <v>109</v>
      </c>
      <c r="E2450" s="53" t="s">
        <v>110</v>
      </c>
      <c r="F2450" s="134">
        <v>110000493706</v>
      </c>
      <c r="G2450" s="133" t="s">
        <v>227</v>
      </c>
      <c r="H2450" s="133">
        <v>46260</v>
      </c>
    </row>
    <row r="2451" spans="1:9">
      <c r="A2451" s="2" t="s">
        <v>178</v>
      </c>
      <c r="B2451" s="2">
        <v>6085</v>
      </c>
      <c r="C2451" s="50">
        <v>18</v>
      </c>
      <c r="D2451" s="53" t="s">
        <v>109</v>
      </c>
      <c r="E2451" s="53" t="s">
        <v>110</v>
      </c>
      <c r="F2451" s="134">
        <v>110000493706</v>
      </c>
      <c r="G2451" s="133" t="s">
        <v>227</v>
      </c>
      <c r="H2451" s="133">
        <v>46261</v>
      </c>
    </row>
    <row r="2452" spans="1:9">
      <c r="A2452" s="2" t="s">
        <v>178</v>
      </c>
      <c r="B2452" s="2">
        <v>6085</v>
      </c>
      <c r="C2452" s="50">
        <v>18</v>
      </c>
      <c r="D2452" s="53" t="s">
        <v>109</v>
      </c>
      <c r="E2452" s="53" t="s">
        <v>110</v>
      </c>
      <c r="F2452" s="134">
        <v>110000493706</v>
      </c>
      <c r="G2452" s="133" t="s">
        <v>227</v>
      </c>
      <c r="H2452" s="133">
        <v>46262</v>
      </c>
    </row>
    <row r="2453" spans="1:9">
      <c r="A2453" s="2" t="s">
        <v>178</v>
      </c>
      <c r="B2453" s="2">
        <v>6085</v>
      </c>
      <c r="C2453" s="50">
        <v>18</v>
      </c>
      <c r="D2453" s="53" t="s">
        <v>109</v>
      </c>
      <c r="E2453" s="53" t="s">
        <v>110</v>
      </c>
      <c r="F2453" s="134">
        <v>110000493706</v>
      </c>
      <c r="G2453" s="133" t="s">
        <v>227</v>
      </c>
      <c r="H2453" s="133">
        <v>46263</v>
      </c>
    </row>
    <row r="2454" spans="1:9">
      <c r="A2454" s="2" t="s">
        <v>178</v>
      </c>
      <c r="B2454" s="2">
        <v>6085</v>
      </c>
      <c r="C2454" s="50">
        <v>18</v>
      </c>
      <c r="D2454" s="53" t="s">
        <v>109</v>
      </c>
      <c r="E2454" s="53" t="s">
        <v>110</v>
      </c>
      <c r="F2454" s="134">
        <v>110000493706</v>
      </c>
      <c r="G2454" s="133" t="s">
        <v>227</v>
      </c>
      <c r="H2454" s="133">
        <v>46264</v>
      </c>
    </row>
    <row r="2455" spans="1:9">
      <c r="A2455" s="2" t="s">
        <v>178</v>
      </c>
      <c r="B2455" s="2">
        <v>6085</v>
      </c>
      <c r="C2455" s="50">
        <v>18</v>
      </c>
      <c r="D2455" s="53" t="s">
        <v>109</v>
      </c>
      <c r="E2455" s="53" t="s">
        <v>110</v>
      </c>
      <c r="F2455" s="134">
        <v>110000493706</v>
      </c>
      <c r="G2455" s="133" t="s">
        <v>227</v>
      </c>
      <c r="H2455" s="133">
        <v>46265</v>
      </c>
    </row>
    <row r="2456" spans="1:9">
      <c r="A2456" s="2" t="s">
        <v>184</v>
      </c>
      <c r="B2456" s="2">
        <v>3161</v>
      </c>
      <c r="C2456" s="50">
        <v>3</v>
      </c>
      <c r="D2456" s="53" t="s">
        <v>109</v>
      </c>
      <c r="E2456" s="53" t="s">
        <v>185</v>
      </c>
      <c r="F2456" s="134">
        <v>110000817493</v>
      </c>
      <c r="G2456" s="133" t="s">
        <v>228</v>
      </c>
      <c r="H2456" s="133">
        <v>45807</v>
      </c>
      <c r="I2456" s="49">
        <v>0</v>
      </c>
    </row>
    <row r="2457" spans="1:9">
      <c r="A2457" s="2" t="s">
        <v>184</v>
      </c>
      <c r="B2457" s="2">
        <v>3161</v>
      </c>
      <c r="C2457" s="50">
        <v>3</v>
      </c>
      <c r="D2457" s="53" t="s">
        <v>109</v>
      </c>
      <c r="E2457" s="53" t="s">
        <v>185</v>
      </c>
      <c r="F2457" s="134">
        <v>110000817493</v>
      </c>
      <c r="G2457" s="133" t="s">
        <v>228</v>
      </c>
      <c r="H2457" s="133">
        <v>45808</v>
      </c>
      <c r="I2457" s="49">
        <v>0</v>
      </c>
    </row>
    <row r="2458" spans="1:9">
      <c r="A2458" s="2" t="s">
        <v>184</v>
      </c>
      <c r="B2458" s="2">
        <v>3161</v>
      </c>
      <c r="C2458" s="50">
        <v>3</v>
      </c>
      <c r="D2458" s="53" t="s">
        <v>109</v>
      </c>
      <c r="E2458" s="53" t="s">
        <v>185</v>
      </c>
      <c r="F2458" s="134">
        <v>110000817493</v>
      </c>
      <c r="G2458" s="133" t="s">
        <v>228</v>
      </c>
      <c r="H2458" s="133">
        <v>45809</v>
      </c>
      <c r="I2458" s="49">
        <v>0</v>
      </c>
    </row>
    <row r="2459" spans="1:9">
      <c r="A2459" s="2" t="s">
        <v>184</v>
      </c>
      <c r="B2459" s="2">
        <v>3161</v>
      </c>
      <c r="C2459" s="50">
        <v>3</v>
      </c>
      <c r="D2459" s="53" t="s">
        <v>109</v>
      </c>
      <c r="E2459" s="53" t="s">
        <v>185</v>
      </c>
      <c r="F2459" s="134">
        <v>110000817493</v>
      </c>
      <c r="G2459" s="133" t="s">
        <v>228</v>
      </c>
      <c r="H2459" s="133">
        <v>45810</v>
      </c>
      <c r="I2459" s="49">
        <v>0</v>
      </c>
    </row>
    <row r="2460" spans="1:9">
      <c r="A2460" s="2" t="s">
        <v>184</v>
      </c>
      <c r="B2460" s="2">
        <v>3161</v>
      </c>
      <c r="C2460" s="50">
        <v>3</v>
      </c>
      <c r="D2460" s="53" t="s">
        <v>109</v>
      </c>
      <c r="E2460" s="53" t="s">
        <v>185</v>
      </c>
      <c r="F2460" s="134">
        <v>110000817493</v>
      </c>
      <c r="G2460" s="133" t="s">
        <v>228</v>
      </c>
      <c r="H2460" s="133">
        <v>45811</v>
      </c>
      <c r="I2460" s="49">
        <v>0</v>
      </c>
    </row>
    <row r="2461" spans="1:9">
      <c r="A2461" s="2" t="s">
        <v>184</v>
      </c>
      <c r="B2461" s="2">
        <v>3161</v>
      </c>
      <c r="C2461" s="50">
        <v>3</v>
      </c>
      <c r="D2461" s="53" t="s">
        <v>109</v>
      </c>
      <c r="E2461" s="53" t="s">
        <v>185</v>
      </c>
      <c r="F2461" s="134">
        <v>110000817493</v>
      </c>
      <c r="G2461" s="133" t="s">
        <v>228</v>
      </c>
      <c r="H2461" s="133">
        <v>45812</v>
      </c>
      <c r="I2461" s="49">
        <v>0</v>
      </c>
    </row>
    <row r="2462" spans="1:9">
      <c r="A2462" s="2" t="s">
        <v>184</v>
      </c>
      <c r="B2462" s="2">
        <v>3161</v>
      </c>
      <c r="C2462" s="50">
        <v>3</v>
      </c>
      <c r="D2462" s="53" t="s">
        <v>109</v>
      </c>
      <c r="E2462" s="53" t="s">
        <v>185</v>
      </c>
      <c r="F2462" s="134">
        <v>110000817493</v>
      </c>
      <c r="G2462" s="133" t="s">
        <v>228</v>
      </c>
      <c r="H2462" s="133">
        <v>45813</v>
      </c>
      <c r="I2462" s="49">
        <v>0</v>
      </c>
    </row>
    <row r="2463" spans="1:9">
      <c r="A2463" s="2" t="s">
        <v>184</v>
      </c>
      <c r="B2463" s="2">
        <v>3161</v>
      </c>
      <c r="C2463" s="50">
        <v>3</v>
      </c>
      <c r="D2463" s="53" t="s">
        <v>109</v>
      </c>
      <c r="E2463" s="53" t="s">
        <v>185</v>
      </c>
      <c r="F2463" s="134">
        <v>110000817493</v>
      </c>
      <c r="G2463" s="133" t="s">
        <v>228</v>
      </c>
      <c r="H2463" s="133">
        <v>45814</v>
      </c>
      <c r="I2463" s="49">
        <v>0</v>
      </c>
    </row>
    <row r="2464" spans="1:9">
      <c r="A2464" s="2" t="s">
        <v>184</v>
      </c>
      <c r="B2464" s="2">
        <v>3161</v>
      </c>
      <c r="C2464" s="50">
        <v>3</v>
      </c>
      <c r="D2464" s="53" t="s">
        <v>109</v>
      </c>
      <c r="E2464" s="53" t="s">
        <v>185</v>
      </c>
      <c r="F2464" s="134">
        <v>110000817493</v>
      </c>
      <c r="G2464" s="133" t="s">
        <v>228</v>
      </c>
      <c r="H2464" s="133">
        <v>45815</v>
      </c>
      <c r="I2464" s="49">
        <v>0</v>
      </c>
    </row>
    <row r="2465" spans="1:12">
      <c r="A2465" s="2" t="s">
        <v>184</v>
      </c>
      <c r="B2465" s="2">
        <v>3161</v>
      </c>
      <c r="C2465" s="50">
        <v>3</v>
      </c>
      <c r="D2465" s="53" t="s">
        <v>109</v>
      </c>
      <c r="E2465" s="53" t="s">
        <v>185</v>
      </c>
      <c r="F2465" s="134">
        <v>110000817493</v>
      </c>
      <c r="G2465" s="133" t="s">
        <v>228</v>
      </c>
      <c r="H2465" s="133">
        <v>45816</v>
      </c>
      <c r="I2465" s="49">
        <v>0</v>
      </c>
    </row>
    <row r="2466" spans="1:12">
      <c r="A2466" s="2" t="s">
        <v>184</v>
      </c>
      <c r="B2466" s="2">
        <v>3161</v>
      </c>
      <c r="C2466" s="50">
        <v>3</v>
      </c>
      <c r="D2466" s="53" t="s">
        <v>109</v>
      </c>
      <c r="E2466" s="53" t="s">
        <v>185</v>
      </c>
      <c r="F2466" s="134">
        <v>110000817493</v>
      </c>
      <c r="G2466" s="133" t="s">
        <v>228</v>
      </c>
      <c r="H2466" s="133">
        <v>45817</v>
      </c>
      <c r="I2466" s="49">
        <v>0</v>
      </c>
    </row>
    <row r="2467" spans="1:12">
      <c r="A2467" s="2" t="s">
        <v>184</v>
      </c>
      <c r="B2467" s="2">
        <v>3161</v>
      </c>
      <c r="C2467" s="50">
        <v>3</v>
      </c>
      <c r="D2467" s="53" t="s">
        <v>109</v>
      </c>
      <c r="E2467" s="53" t="s">
        <v>185</v>
      </c>
      <c r="F2467" s="134">
        <v>110000817493</v>
      </c>
      <c r="G2467" s="133" t="s">
        <v>228</v>
      </c>
      <c r="H2467" s="133">
        <v>45818</v>
      </c>
      <c r="I2467" s="49">
        <v>0</v>
      </c>
    </row>
    <row r="2468" spans="1:12">
      <c r="A2468" s="2" t="s">
        <v>184</v>
      </c>
      <c r="B2468" s="2">
        <v>3161</v>
      </c>
      <c r="C2468" s="50">
        <v>3</v>
      </c>
      <c r="D2468" s="53" t="s">
        <v>109</v>
      </c>
      <c r="E2468" s="53" t="s">
        <v>185</v>
      </c>
      <c r="F2468" s="134">
        <v>110000817493</v>
      </c>
      <c r="G2468" s="133" t="s">
        <v>228</v>
      </c>
      <c r="H2468" s="133">
        <v>45819</v>
      </c>
      <c r="I2468" s="49">
        <v>0</v>
      </c>
    </row>
    <row r="2469" spans="1:12">
      <c r="A2469" s="2" t="s">
        <v>184</v>
      </c>
      <c r="B2469" s="2">
        <v>3161</v>
      </c>
      <c r="C2469" s="50">
        <v>3</v>
      </c>
      <c r="D2469" s="53" t="s">
        <v>109</v>
      </c>
      <c r="E2469" s="53" t="s">
        <v>185</v>
      </c>
      <c r="F2469" s="134">
        <v>110000817493</v>
      </c>
      <c r="G2469" s="133" t="s">
        <v>228</v>
      </c>
      <c r="H2469" s="133">
        <v>45820</v>
      </c>
      <c r="I2469" s="49">
        <v>0</v>
      </c>
    </row>
    <row r="2470" spans="1:12">
      <c r="A2470" s="2" t="s">
        <v>184</v>
      </c>
      <c r="B2470" s="2">
        <v>3161</v>
      </c>
      <c r="C2470" s="50">
        <v>3</v>
      </c>
      <c r="D2470" s="53" t="s">
        <v>109</v>
      </c>
      <c r="E2470" s="53" t="s">
        <v>185</v>
      </c>
      <c r="F2470" s="134">
        <v>110000817493</v>
      </c>
      <c r="G2470" s="133" t="s">
        <v>228</v>
      </c>
      <c r="H2470" s="133">
        <v>45821</v>
      </c>
      <c r="I2470" s="49">
        <v>0</v>
      </c>
    </row>
    <row r="2471" spans="1:12">
      <c r="A2471" s="2" t="s">
        <v>184</v>
      </c>
      <c r="B2471" s="2">
        <v>3161</v>
      </c>
      <c r="C2471" s="50">
        <v>3</v>
      </c>
      <c r="D2471" s="53" t="s">
        <v>109</v>
      </c>
      <c r="E2471" s="53" t="s">
        <v>185</v>
      </c>
      <c r="F2471" s="134">
        <v>110000817493</v>
      </c>
      <c r="G2471" s="133" t="s">
        <v>228</v>
      </c>
      <c r="H2471" s="133">
        <v>45822</v>
      </c>
      <c r="I2471" s="49">
        <v>0</v>
      </c>
    </row>
    <row r="2472" spans="1:12">
      <c r="A2472" s="2" t="s">
        <v>184</v>
      </c>
      <c r="B2472" s="2">
        <v>3161</v>
      </c>
      <c r="C2472" s="50">
        <v>3</v>
      </c>
      <c r="D2472" s="53" t="s">
        <v>109</v>
      </c>
      <c r="E2472" s="53" t="s">
        <v>185</v>
      </c>
      <c r="F2472" s="134">
        <v>110000817493</v>
      </c>
      <c r="G2472" s="133" t="s">
        <v>228</v>
      </c>
      <c r="H2472" s="133">
        <v>45823</v>
      </c>
      <c r="I2472" s="49">
        <v>0</v>
      </c>
    </row>
    <row r="2473" spans="1:12">
      <c r="A2473" s="2" t="s">
        <v>184</v>
      </c>
      <c r="B2473" s="2">
        <v>3161</v>
      </c>
      <c r="C2473" s="50">
        <v>3</v>
      </c>
      <c r="D2473" s="53" t="s">
        <v>109</v>
      </c>
      <c r="E2473" s="53" t="s">
        <v>185</v>
      </c>
      <c r="F2473" s="134">
        <v>110000817493</v>
      </c>
      <c r="G2473" s="133" t="s">
        <v>228</v>
      </c>
      <c r="H2473" s="133">
        <v>45824</v>
      </c>
      <c r="I2473" s="49">
        <v>0</v>
      </c>
    </row>
    <row r="2474" spans="1:12">
      <c r="A2474" s="2" t="s">
        <v>184</v>
      </c>
      <c r="B2474" s="2">
        <v>3161</v>
      </c>
      <c r="C2474" s="50">
        <v>3</v>
      </c>
      <c r="D2474" s="53" t="s">
        <v>109</v>
      </c>
      <c r="E2474" s="53" t="s">
        <v>185</v>
      </c>
      <c r="F2474" s="134">
        <v>110000817493</v>
      </c>
      <c r="G2474" s="133" t="s">
        <v>228</v>
      </c>
      <c r="H2474" s="133">
        <v>45825</v>
      </c>
      <c r="I2474" s="49">
        <v>0</v>
      </c>
    </row>
    <row r="2475" spans="1:12">
      <c r="A2475" s="2" t="s">
        <v>184</v>
      </c>
      <c r="B2475" s="2">
        <v>3161</v>
      </c>
      <c r="C2475" s="50">
        <v>3</v>
      </c>
      <c r="D2475" s="53" t="s">
        <v>109</v>
      </c>
      <c r="E2475" s="53" t="s">
        <v>185</v>
      </c>
      <c r="F2475" s="134">
        <v>110000817493</v>
      </c>
      <c r="G2475" s="133" t="s">
        <v>228</v>
      </c>
      <c r="H2475" s="133">
        <v>45826</v>
      </c>
      <c r="I2475" s="49">
        <v>0</v>
      </c>
    </row>
    <row r="2476" spans="1:12">
      <c r="A2476" s="2" t="s">
        <v>184</v>
      </c>
      <c r="B2476" s="2">
        <v>3161</v>
      </c>
      <c r="C2476" s="50">
        <v>3</v>
      </c>
      <c r="D2476" s="53" t="s">
        <v>109</v>
      </c>
      <c r="E2476" s="53" t="s">
        <v>185</v>
      </c>
      <c r="F2476" s="134">
        <v>110000817493</v>
      </c>
      <c r="G2476" s="133" t="s">
        <v>228</v>
      </c>
      <c r="H2476" s="133">
        <v>45827</v>
      </c>
      <c r="I2476" s="49">
        <v>0</v>
      </c>
    </row>
    <row r="2477" spans="1:12">
      <c r="A2477" s="2" t="s">
        <v>184</v>
      </c>
      <c r="B2477" s="2">
        <v>3161</v>
      </c>
      <c r="C2477" s="50">
        <v>3</v>
      </c>
      <c r="D2477" s="53" t="s">
        <v>109</v>
      </c>
      <c r="E2477" s="53" t="s">
        <v>185</v>
      </c>
      <c r="F2477" s="134">
        <v>110000817493</v>
      </c>
      <c r="G2477" s="133" t="s">
        <v>228</v>
      </c>
      <c r="H2477" s="133">
        <v>45828</v>
      </c>
      <c r="I2477" s="49">
        <v>0</v>
      </c>
    </row>
    <row r="2478" spans="1:12">
      <c r="A2478" s="2" t="s">
        <v>184</v>
      </c>
      <c r="B2478" s="2">
        <v>3161</v>
      </c>
      <c r="C2478" s="50">
        <v>3</v>
      </c>
      <c r="D2478" s="53" t="s">
        <v>109</v>
      </c>
      <c r="E2478" s="53" t="s">
        <v>185</v>
      </c>
      <c r="F2478" s="134">
        <v>110000817493</v>
      </c>
      <c r="G2478" s="133" t="s">
        <v>228</v>
      </c>
      <c r="H2478" s="133">
        <v>45829</v>
      </c>
      <c r="I2478" s="49">
        <v>0</v>
      </c>
    </row>
    <row r="2479" spans="1:12">
      <c r="A2479" s="2" t="s">
        <v>184</v>
      </c>
      <c r="B2479" s="2">
        <v>3161</v>
      </c>
      <c r="C2479" s="50">
        <v>3</v>
      </c>
      <c r="D2479" s="53" t="s">
        <v>109</v>
      </c>
      <c r="E2479" s="53" t="s">
        <v>185</v>
      </c>
      <c r="F2479" s="134">
        <v>110000817493</v>
      </c>
      <c r="G2479" s="133" t="s">
        <v>228</v>
      </c>
      <c r="H2479" s="133">
        <v>45830</v>
      </c>
      <c r="I2479" s="49">
        <v>7.15</v>
      </c>
      <c r="J2479" s="49">
        <v>1E-3</v>
      </c>
      <c r="K2479" s="49">
        <v>120.535</v>
      </c>
      <c r="L2479" s="49">
        <v>0.03</v>
      </c>
    </row>
    <row r="2480" spans="1:12">
      <c r="A2480" s="2" t="s">
        <v>184</v>
      </c>
      <c r="B2480" s="2">
        <v>3161</v>
      </c>
      <c r="C2480" s="50">
        <v>3</v>
      </c>
      <c r="D2480" s="53" t="s">
        <v>109</v>
      </c>
      <c r="E2480" s="53" t="s">
        <v>185</v>
      </c>
      <c r="F2480" s="134">
        <v>110000817493</v>
      </c>
      <c r="G2480" s="133" t="s">
        <v>228</v>
      </c>
      <c r="H2480" s="133">
        <v>45831</v>
      </c>
      <c r="I2480" s="49">
        <v>24</v>
      </c>
      <c r="J2480" s="49">
        <v>8.9999999999999993E-3</v>
      </c>
      <c r="K2480" s="49">
        <v>1717.2</v>
      </c>
      <c r="L2480" s="49">
        <v>0.84499999999999997</v>
      </c>
    </row>
    <row r="2481" spans="1:12">
      <c r="A2481" s="2" t="s">
        <v>184</v>
      </c>
      <c r="B2481" s="2">
        <v>3161</v>
      </c>
      <c r="C2481" s="50">
        <v>3</v>
      </c>
      <c r="D2481" s="53" t="s">
        <v>109</v>
      </c>
      <c r="E2481" s="53" t="s">
        <v>185</v>
      </c>
      <c r="F2481" s="134">
        <v>110000817493</v>
      </c>
      <c r="G2481" s="133" t="s">
        <v>228</v>
      </c>
      <c r="H2481" s="133">
        <v>45832</v>
      </c>
      <c r="I2481" s="49">
        <v>24</v>
      </c>
      <c r="J2481" s="49">
        <v>2.1999999999999999E-2</v>
      </c>
      <c r="K2481" s="49">
        <v>3227.1</v>
      </c>
      <c r="L2481" s="49">
        <v>2.109</v>
      </c>
    </row>
    <row r="2482" spans="1:12">
      <c r="A2482" s="2" t="s">
        <v>184</v>
      </c>
      <c r="B2482" s="2">
        <v>3161</v>
      </c>
      <c r="C2482" s="50">
        <v>3</v>
      </c>
      <c r="D2482" s="53" t="s">
        <v>109</v>
      </c>
      <c r="E2482" s="53" t="s">
        <v>185</v>
      </c>
      <c r="F2482" s="134">
        <v>110000817493</v>
      </c>
      <c r="G2482" s="133" t="s">
        <v>228</v>
      </c>
      <c r="H2482" s="133">
        <v>45833</v>
      </c>
      <c r="I2482" s="49">
        <v>23.92</v>
      </c>
      <c r="J2482" s="49">
        <v>8.9999999999999993E-3</v>
      </c>
      <c r="K2482" s="49">
        <v>1572.0440000000001</v>
      </c>
      <c r="L2482" s="49">
        <v>0.91300000000000003</v>
      </c>
    </row>
    <row r="2483" spans="1:12">
      <c r="A2483" s="2" t="s">
        <v>184</v>
      </c>
      <c r="B2483" s="2">
        <v>3161</v>
      </c>
      <c r="C2483" s="50">
        <v>3</v>
      </c>
      <c r="D2483" s="53" t="s">
        <v>109</v>
      </c>
      <c r="E2483" s="53" t="s">
        <v>185</v>
      </c>
      <c r="F2483" s="134">
        <v>110000817493</v>
      </c>
      <c r="G2483" s="133" t="s">
        <v>228</v>
      </c>
      <c r="H2483" s="133">
        <v>45834</v>
      </c>
      <c r="I2483" s="49">
        <v>0</v>
      </c>
    </row>
    <row r="2484" spans="1:12">
      <c r="A2484" s="2" t="s">
        <v>184</v>
      </c>
      <c r="B2484" s="2">
        <v>3161</v>
      </c>
      <c r="C2484" s="50">
        <v>3</v>
      </c>
      <c r="D2484" s="53" t="s">
        <v>109</v>
      </c>
      <c r="E2484" s="53" t="s">
        <v>185</v>
      </c>
      <c r="F2484" s="134">
        <v>110000817493</v>
      </c>
      <c r="G2484" s="133" t="s">
        <v>228</v>
      </c>
      <c r="H2484" s="133">
        <v>45835</v>
      </c>
      <c r="I2484" s="49">
        <v>0</v>
      </c>
    </row>
    <row r="2485" spans="1:12">
      <c r="A2485" s="2" t="s">
        <v>184</v>
      </c>
      <c r="B2485" s="2">
        <v>3161</v>
      </c>
      <c r="C2485" s="50">
        <v>3</v>
      </c>
      <c r="D2485" s="53" t="s">
        <v>109</v>
      </c>
      <c r="E2485" s="53" t="s">
        <v>185</v>
      </c>
      <c r="F2485" s="134">
        <v>110000817493</v>
      </c>
      <c r="G2485" s="133" t="s">
        <v>228</v>
      </c>
      <c r="H2485" s="133">
        <v>45836</v>
      </c>
      <c r="I2485" s="49">
        <v>0</v>
      </c>
    </row>
    <row r="2486" spans="1:12">
      <c r="A2486" s="2" t="s">
        <v>184</v>
      </c>
      <c r="B2486" s="2">
        <v>3161</v>
      </c>
      <c r="C2486" s="50">
        <v>3</v>
      </c>
      <c r="D2486" s="53" t="s">
        <v>109</v>
      </c>
      <c r="E2486" s="53" t="s">
        <v>185</v>
      </c>
      <c r="F2486" s="134">
        <v>110000817493</v>
      </c>
      <c r="G2486" s="133" t="s">
        <v>228</v>
      </c>
      <c r="H2486" s="133">
        <v>45837</v>
      </c>
      <c r="I2486" s="49">
        <v>0</v>
      </c>
    </row>
    <row r="2487" spans="1:12">
      <c r="A2487" s="2" t="s">
        <v>184</v>
      </c>
      <c r="B2487" s="2">
        <v>3161</v>
      </c>
      <c r="C2487" s="50">
        <v>3</v>
      </c>
      <c r="D2487" s="53" t="s">
        <v>109</v>
      </c>
      <c r="E2487" s="53" t="s">
        <v>185</v>
      </c>
      <c r="F2487" s="134">
        <v>110000817493</v>
      </c>
      <c r="G2487" s="133" t="s">
        <v>228</v>
      </c>
      <c r="H2487" s="133">
        <v>45838</v>
      </c>
      <c r="I2487" s="49">
        <v>0</v>
      </c>
    </row>
    <row r="2488" spans="1:12">
      <c r="A2488" s="2" t="s">
        <v>184</v>
      </c>
      <c r="B2488" s="2">
        <v>3161</v>
      </c>
      <c r="C2488" s="50">
        <v>3</v>
      </c>
      <c r="D2488" s="53" t="s">
        <v>109</v>
      </c>
      <c r="E2488" s="53" t="s">
        <v>185</v>
      </c>
      <c r="F2488" s="134">
        <v>110000817493</v>
      </c>
      <c r="G2488" s="133" t="s">
        <v>228</v>
      </c>
      <c r="H2488" s="133">
        <v>45839</v>
      </c>
      <c r="I2488" s="49">
        <v>0</v>
      </c>
    </row>
    <row r="2489" spans="1:12">
      <c r="A2489" s="2" t="s">
        <v>184</v>
      </c>
      <c r="B2489" s="2">
        <v>3161</v>
      </c>
      <c r="C2489" s="50">
        <v>3</v>
      </c>
      <c r="D2489" s="53" t="s">
        <v>109</v>
      </c>
      <c r="E2489" s="53" t="s">
        <v>185</v>
      </c>
      <c r="F2489" s="134">
        <v>110000817493</v>
      </c>
      <c r="G2489" s="133" t="s">
        <v>228</v>
      </c>
      <c r="H2489" s="133">
        <v>45840</v>
      </c>
      <c r="I2489" s="49">
        <v>0</v>
      </c>
    </row>
    <row r="2490" spans="1:12">
      <c r="A2490" s="2" t="s">
        <v>184</v>
      </c>
      <c r="B2490" s="2">
        <v>3161</v>
      </c>
      <c r="C2490" s="50">
        <v>3</v>
      </c>
      <c r="D2490" s="53" t="s">
        <v>109</v>
      </c>
      <c r="E2490" s="53" t="s">
        <v>185</v>
      </c>
      <c r="F2490" s="134">
        <v>110000817493</v>
      </c>
      <c r="G2490" s="133" t="s">
        <v>228</v>
      </c>
      <c r="H2490" s="133">
        <v>45841</v>
      </c>
      <c r="I2490" s="49">
        <v>0</v>
      </c>
    </row>
    <row r="2491" spans="1:12">
      <c r="A2491" s="2" t="s">
        <v>184</v>
      </c>
      <c r="B2491" s="2">
        <v>3161</v>
      </c>
      <c r="C2491" s="50">
        <v>3</v>
      </c>
      <c r="D2491" s="53" t="s">
        <v>109</v>
      </c>
      <c r="E2491" s="53" t="s">
        <v>185</v>
      </c>
      <c r="F2491" s="134">
        <v>110000817493</v>
      </c>
      <c r="G2491" s="133" t="s">
        <v>228</v>
      </c>
      <c r="H2491" s="133">
        <v>45842</v>
      </c>
      <c r="I2491" s="49">
        <v>0</v>
      </c>
    </row>
    <row r="2492" spans="1:12">
      <c r="A2492" s="2" t="s">
        <v>184</v>
      </c>
      <c r="B2492" s="2">
        <v>3161</v>
      </c>
      <c r="C2492" s="50">
        <v>3</v>
      </c>
      <c r="D2492" s="53" t="s">
        <v>109</v>
      </c>
      <c r="E2492" s="53" t="s">
        <v>185</v>
      </c>
      <c r="F2492" s="134">
        <v>110000817493</v>
      </c>
      <c r="G2492" s="133" t="s">
        <v>228</v>
      </c>
      <c r="H2492" s="133">
        <v>45843</v>
      </c>
      <c r="I2492" s="49">
        <v>0</v>
      </c>
    </row>
    <row r="2493" spans="1:12">
      <c r="A2493" s="2" t="s">
        <v>184</v>
      </c>
      <c r="B2493" s="2">
        <v>3161</v>
      </c>
      <c r="C2493" s="50">
        <v>3</v>
      </c>
      <c r="D2493" s="53" t="s">
        <v>109</v>
      </c>
      <c r="E2493" s="53" t="s">
        <v>185</v>
      </c>
      <c r="F2493" s="134">
        <v>110000817493</v>
      </c>
      <c r="G2493" s="133" t="s">
        <v>228</v>
      </c>
      <c r="H2493" s="133">
        <v>45844</v>
      </c>
      <c r="I2493" s="49">
        <v>0</v>
      </c>
    </row>
    <row r="2494" spans="1:12">
      <c r="A2494" s="2" t="s">
        <v>184</v>
      </c>
      <c r="B2494" s="2">
        <v>3161</v>
      </c>
      <c r="C2494" s="50">
        <v>3</v>
      </c>
      <c r="D2494" s="53" t="s">
        <v>109</v>
      </c>
      <c r="E2494" s="53" t="s">
        <v>185</v>
      </c>
      <c r="F2494" s="134">
        <v>110000817493</v>
      </c>
      <c r="G2494" s="133" t="s">
        <v>228</v>
      </c>
      <c r="H2494" s="133">
        <v>45845</v>
      </c>
      <c r="I2494" s="49">
        <v>0</v>
      </c>
    </row>
    <row r="2495" spans="1:12">
      <c r="A2495" s="2" t="s">
        <v>184</v>
      </c>
      <c r="B2495" s="2">
        <v>3161</v>
      </c>
      <c r="C2495" s="50">
        <v>3</v>
      </c>
      <c r="D2495" s="53" t="s">
        <v>109</v>
      </c>
      <c r="E2495" s="53" t="s">
        <v>185</v>
      </c>
      <c r="F2495" s="134">
        <v>110000817493</v>
      </c>
      <c r="G2495" s="133" t="s">
        <v>228</v>
      </c>
      <c r="H2495" s="133">
        <v>45846</v>
      </c>
      <c r="I2495" s="49">
        <v>0</v>
      </c>
    </row>
    <row r="2496" spans="1:12">
      <c r="A2496" s="2" t="s">
        <v>184</v>
      </c>
      <c r="B2496" s="2">
        <v>3161</v>
      </c>
      <c r="C2496" s="50">
        <v>3</v>
      </c>
      <c r="D2496" s="53" t="s">
        <v>109</v>
      </c>
      <c r="E2496" s="53" t="s">
        <v>185</v>
      </c>
      <c r="F2496" s="134">
        <v>110000817493</v>
      </c>
      <c r="G2496" s="133" t="s">
        <v>228</v>
      </c>
      <c r="H2496" s="133">
        <v>45847</v>
      </c>
      <c r="I2496" s="49">
        <v>0</v>
      </c>
    </row>
    <row r="2497" spans="1:9">
      <c r="A2497" s="2" t="s">
        <v>184</v>
      </c>
      <c r="B2497" s="2">
        <v>3161</v>
      </c>
      <c r="C2497" s="50">
        <v>3</v>
      </c>
      <c r="D2497" s="53" t="s">
        <v>109</v>
      </c>
      <c r="E2497" s="53" t="s">
        <v>185</v>
      </c>
      <c r="F2497" s="134">
        <v>110000817493</v>
      </c>
      <c r="G2497" s="133" t="s">
        <v>228</v>
      </c>
      <c r="H2497" s="133">
        <v>45848</v>
      </c>
      <c r="I2497" s="49">
        <v>0</v>
      </c>
    </row>
    <row r="2498" spans="1:9">
      <c r="A2498" s="2" t="s">
        <v>184</v>
      </c>
      <c r="B2498" s="2">
        <v>3161</v>
      </c>
      <c r="C2498" s="50">
        <v>3</v>
      </c>
      <c r="D2498" s="53" t="s">
        <v>109</v>
      </c>
      <c r="E2498" s="53" t="s">
        <v>185</v>
      </c>
      <c r="F2498" s="134">
        <v>110000817493</v>
      </c>
      <c r="G2498" s="133" t="s">
        <v>228</v>
      </c>
      <c r="H2498" s="133">
        <v>45849</v>
      </c>
      <c r="I2498" s="49">
        <v>0</v>
      </c>
    </row>
    <row r="2499" spans="1:9">
      <c r="A2499" s="2" t="s">
        <v>184</v>
      </c>
      <c r="B2499" s="2">
        <v>3161</v>
      </c>
      <c r="C2499" s="50">
        <v>3</v>
      </c>
      <c r="D2499" s="53" t="s">
        <v>109</v>
      </c>
      <c r="E2499" s="53" t="s">
        <v>185</v>
      </c>
      <c r="F2499" s="134">
        <v>110000817493</v>
      </c>
      <c r="G2499" s="133" t="s">
        <v>228</v>
      </c>
      <c r="H2499" s="133">
        <v>45850</v>
      </c>
      <c r="I2499" s="49">
        <v>0</v>
      </c>
    </row>
    <row r="2500" spans="1:9">
      <c r="A2500" s="2" t="s">
        <v>184</v>
      </c>
      <c r="B2500" s="2">
        <v>3161</v>
      </c>
      <c r="C2500" s="50">
        <v>3</v>
      </c>
      <c r="D2500" s="53" t="s">
        <v>109</v>
      </c>
      <c r="E2500" s="53" t="s">
        <v>185</v>
      </c>
      <c r="F2500" s="134">
        <v>110000817493</v>
      </c>
      <c r="G2500" s="133" t="s">
        <v>228</v>
      </c>
      <c r="H2500" s="133">
        <v>45851</v>
      </c>
      <c r="I2500" s="49">
        <v>0</v>
      </c>
    </row>
    <row r="2501" spans="1:9">
      <c r="A2501" s="2" t="s">
        <v>184</v>
      </c>
      <c r="B2501" s="2">
        <v>3161</v>
      </c>
      <c r="C2501" s="50">
        <v>3</v>
      </c>
      <c r="D2501" s="53" t="s">
        <v>109</v>
      </c>
      <c r="E2501" s="53" t="s">
        <v>185</v>
      </c>
      <c r="F2501" s="134">
        <v>110000817493</v>
      </c>
      <c r="G2501" s="133" t="s">
        <v>228</v>
      </c>
      <c r="H2501" s="133">
        <v>45852</v>
      </c>
      <c r="I2501" s="49">
        <v>0</v>
      </c>
    </row>
    <row r="2502" spans="1:9">
      <c r="A2502" s="2" t="s">
        <v>184</v>
      </c>
      <c r="B2502" s="2">
        <v>3161</v>
      </c>
      <c r="C2502" s="50">
        <v>3</v>
      </c>
      <c r="D2502" s="53" t="s">
        <v>109</v>
      </c>
      <c r="E2502" s="53" t="s">
        <v>185</v>
      </c>
      <c r="F2502" s="134">
        <v>110000817493</v>
      </c>
      <c r="G2502" s="133" t="s">
        <v>228</v>
      </c>
      <c r="H2502" s="133">
        <v>45853</v>
      </c>
      <c r="I2502" s="49">
        <v>0</v>
      </c>
    </row>
    <row r="2503" spans="1:9">
      <c r="A2503" s="2" t="s">
        <v>184</v>
      </c>
      <c r="B2503" s="2">
        <v>3161</v>
      </c>
      <c r="C2503" s="50">
        <v>3</v>
      </c>
      <c r="D2503" s="53" t="s">
        <v>109</v>
      </c>
      <c r="E2503" s="53" t="s">
        <v>185</v>
      </c>
      <c r="F2503" s="134">
        <v>110000817493</v>
      </c>
      <c r="G2503" s="133" t="s">
        <v>228</v>
      </c>
      <c r="H2503" s="133">
        <v>45854</v>
      </c>
      <c r="I2503" s="49">
        <v>0</v>
      </c>
    </row>
    <row r="2504" spans="1:9">
      <c r="A2504" s="2" t="s">
        <v>184</v>
      </c>
      <c r="B2504" s="2">
        <v>3161</v>
      </c>
      <c r="C2504" s="50">
        <v>3</v>
      </c>
      <c r="D2504" s="53" t="s">
        <v>109</v>
      </c>
      <c r="E2504" s="53" t="s">
        <v>185</v>
      </c>
      <c r="F2504" s="134">
        <v>110000817493</v>
      </c>
      <c r="G2504" s="133" t="s">
        <v>228</v>
      </c>
      <c r="H2504" s="133">
        <v>45855</v>
      </c>
      <c r="I2504" s="49">
        <v>0</v>
      </c>
    </row>
    <row r="2505" spans="1:9">
      <c r="A2505" s="2" t="s">
        <v>184</v>
      </c>
      <c r="B2505" s="2">
        <v>3161</v>
      </c>
      <c r="C2505" s="50">
        <v>3</v>
      </c>
      <c r="D2505" s="53" t="s">
        <v>109</v>
      </c>
      <c r="E2505" s="53" t="s">
        <v>185</v>
      </c>
      <c r="F2505" s="134">
        <v>110000817493</v>
      </c>
      <c r="G2505" s="133" t="s">
        <v>228</v>
      </c>
      <c r="H2505" s="133">
        <v>45856</v>
      </c>
      <c r="I2505" s="49">
        <v>0</v>
      </c>
    </row>
    <row r="2506" spans="1:9">
      <c r="A2506" s="2" t="s">
        <v>184</v>
      </c>
      <c r="B2506" s="2">
        <v>3161</v>
      </c>
      <c r="C2506" s="50">
        <v>3</v>
      </c>
      <c r="D2506" s="53" t="s">
        <v>109</v>
      </c>
      <c r="E2506" s="53" t="s">
        <v>185</v>
      </c>
      <c r="F2506" s="134">
        <v>110000817493</v>
      </c>
      <c r="G2506" s="133" t="s">
        <v>228</v>
      </c>
      <c r="H2506" s="133">
        <v>45857</v>
      </c>
      <c r="I2506" s="49">
        <v>0</v>
      </c>
    </row>
    <row r="2507" spans="1:9">
      <c r="A2507" s="2" t="s">
        <v>184</v>
      </c>
      <c r="B2507" s="2">
        <v>3161</v>
      </c>
      <c r="C2507" s="50">
        <v>3</v>
      </c>
      <c r="D2507" s="53" t="s">
        <v>109</v>
      </c>
      <c r="E2507" s="53" t="s">
        <v>185</v>
      </c>
      <c r="F2507" s="134">
        <v>110000817493</v>
      </c>
      <c r="G2507" s="133" t="s">
        <v>228</v>
      </c>
      <c r="H2507" s="133">
        <v>45858</v>
      </c>
      <c r="I2507" s="49">
        <v>0</v>
      </c>
    </row>
    <row r="2508" spans="1:9">
      <c r="A2508" s="2" t="s">
        <v>184</v>
      </c>
      <c r="B2508" s="2">
        <v>3161</v>
      </c>
      <c r="C2508" s="50">
        <v>3</v>
      </c>
      <c r="D2508" s="53" t="s">
        <v>109</v>
      </c>
      <c r="E2508" s="53" t="s">
        <v>185</v>
      </c>
      <c r="F2508" s="134">
        <v>110000817493</v>
      </c>
      <c r="G2508" s="133" t="s">
        <v>228</v>
      </c>
      <c r="H2508" s="133">
        <v>45859</v>
      </c>
      <c r="I2508" s="49">
        <v>0</v>
      </c>
    </row>
    <row r="2509" spans="1:9">
      <c r="A2509" s="2" t="s">
        <v>184</v>
      </c>
      <c r="B2509" s="2">
        <v>3161</v>
      </c>
      <c r="C2509" s="50">
        <v>3</v>
      </c>
      <c r="D2509" s="53" t="s">
        <v>109</v>
      </c>
      <c r="E2509" s="53" t="s">
        <v>185</v>
      </c>
      <c r="F2509" s="134">
        <v>110000817493</v>
      </c>
      <c r="G2509" s="133" t="s">
        <v>228</v>
      </c>
      <c r="H2509" s="133">
        <v>45860</v>
      </c>
      <c r="I2509" s="49">
        <v>0</v>
      </c>
    </row>
    <row r="2510" spans="1:9">
      <c r="A2510" s="2" t="s">
        <v>184</v>
      </c>
      <c r="B2510" s="2">
        <v>3161</v>
      </c>
      <c r="C2510" s="50">
        <v>3</v>
      </c>
      <c r="D2510" s="53" t="s">
        <v>109</v>
      </c>
      <c r="E2510" s="53" t="s">
        <v>185</v>
      </c>
      <c r="F2510" s="134">
        <v>110000817493</v>
      </c>
      <c r="G2510" s="133" t="s">
        <v>228</v>
      </c>
      <c r="H2510" s="133">
        <v>45861</v>
      </c>
      <c r="I2510" s="49">
        <v>0</v>
      </c>
    </row>
    <row r="2511" spans="1:9">
      <c r="A2511" s="2" t="s">
        <v>184</v>
      </c>
      <c r="B2511" s="2">
        <v>3161</v>
      </c>
      <c r="C2511" s="50">
        <v>3</v>
      </c>
      <c r="D2511" s="53" t="s">
        <v>109</v>
      </c>
      <c r="E2511" s="53" t="s">
        <v>185</v>
      </c>
      <c r="F2511" s="134">
        <v>110000817493</v>
      </c>
      <c r="G2511" s="133" t="s">
        <v>228</v>
      </c>
      <c r="H2511" s="133">
        <v>45862</v>
      </c>
      <c r="I2511" s="49">
        <v>0</v>
      </c>
    </row>
    <row r="2512" spans="1:9">
      <c r="A2512" s="2" t="s">
        <v>184</v>
      </c>
      <c r="B2512" s="2">
        <v>3161</v>
      </c>
      <c r="C2512" s="50">
        <v>3</v>
      </c>
      <c r="D2512" s="53" t="s">
        <v>109</v>
      </c>
      <c r="E2512" s="53" t="s">
        <v>185</v>
      </c>
      <c r="F2512" s="134">
        <v>110000817493</v>
      </c>
      <c r="G2512" s="133" t="s">
        <v>228</v>
      </c>
      <c r="H2512" s="133">
        <v>45863</v>
      </c>
      <c r="I2512" s="49">
        <v>0</v>
      </c>
    </row>
    <row r="2513" spans="1:12">
      <c r="A2513" s="2" t="s">
        <v>184</v>
      </c>
      <c r="B2513" s="2">
        <v>3161</v>
      </c>
      <c r="C2513" s="50">
        <v>3</v>
      </c>
      <c r="D2513" s="53" t="s">
        <v>109</v>
      </c>
      <c r="E2513" s="53" t="s">
        <v>185</v>
      </c>
      <c r="F2513" s="134">
        <v>110000817493</v>
      </c>
      <c r="G2513" s="133" t="s">
        <v>228</v>
      </c>
      <c r="H2513" s="133">
        <v>45864</v>
      </c>
      <c r="I2513" s="49">
        <v>0</v>
      </c>
    </row>
    <row r="2514" spans="1:12">
      <c r="A2514" s="2" t="s">
        <v>184</v>
      </c>
      <c r="B2514" s="2">
        <v>3161</v>
      </c>
      <c r="C2514" s="50">
        <v>3</v>
      </c>
      <c r="D2514" s="53" t="s">
        <v>109</v>
      </c>
      <c r="E2514" s="53" t="s">
        <v>185</v>
      </c>
      <c r="F2514" s="134">
        <v>110000817493</v>
      </c>
      <c r="G2514" s="133" t="s">
        <v>228</v>
      </c>
      <c r="H2514" s="133">
        <v>45865</v>
      </c>
      <c r="I2514" s="49">
        <v>2.1</v>
      </c>
      <c r="J2514" s="49">
        <v>0</v>
      </c>
      <c r="K2514" s="49">
        <v>26.24</v>
      </c>
      <c r="L2514" s="49">
        <v>3.0000000000000001E-3</v>
      </c>
    </row>
    <row r="2515" spans="1:12">
      <c r="A2515" s="2" t="s">
        <v>184</v>
      </c>
      <c r="B2515" s="2">
        <v>3161</v>
      </c>
      <c r="C2515" s="50">
        <v>3</v>
      </c>
      <c r="D2515" s="53" t="s">
        <v>109</v>
      </c>
      <c r="E2515" s="53" t="s">
        <v>185</v>
      </c>
      <c r="F2515" s="134">
        <v>110000817493</v>
      </c>
      <c r="G2515" s="133" t="s">
        <v>228</v>
      </c>
      <c r="H2515" s="133">
        <v>45866</v>
      </c>
      <c r="I2515" s="49">
        <v>24</v>
      </c>
      <c r="J2515" s="49">
        <v>7.0000000000000001E-3</v>
      </c>
      <c r="K2515" s="49">
        <v>1312.2</v>
      </c>
      <c r="L2515" s="49">
        <v>0.52500000000000002</v>
      </c>
    </row>
    <row r="2516" spans="1:12">
      <c r="A2516" s="2" t="s">
        <v>184</v>
      </c>
      <c r="B2516" s="2">
        <v>3161</v>
      </c>
      <c r="C2516" s="50">
        <v>3</v>
      </c>
      <c r="D2516" s="53" t="s">
        <v>109</v>
      </c>
      <c r="E2516" s="53" t="s">
        <v>185</v>
      </c>
      <c r="F2516" s="134">
        <v>110000817493</v>
      </c>
      <c r="G2516" s="133" t="s">
        <v>228</v>
      </c>
      <c r="H2516" s="133">
        <v>45867</v>
      </c>
      <c r="I2516" s="49">
        <v>24</v>
      </c>
      <c r="J2516" s="49">
        <v>2.4E-2</v>
      </c>
      <c r="K2516" s="49">
        <v>2945.3</v>
      </c>
      <c r="L2516" s="49">
        <v>1.704</v>
      </c>
    </row>
    <row r="2517" spans="1:12">
      <c r="A2517" s="2" t="s">
        <v>184</v>
      </c>
      <c r="B2517" s="2">
        <v>3161</v>
      </c>
      <c r="C2517" s="50">
        <v>3</v>
      </c>
      <c r="D2517" s="53" t="s">
        <v>109</v>
      </c>
      <c r="E2517" s="53" t="s">
        <v>185</v>
      </c>
      <c r="F2517" s="134">
        <v>110000817493</v>
      </c>
      <c r="G2517" s="133" t="s">
        <v>228</v>
      </c>
      <c r="H2517" s="133">
        <v>45868</v>
      </c>
      <c r="I2517" s="49">
        <v>1.9</v>
      </c>
      <c r="J2517" s="49">
        <v>0</v>
      </c>
      <c r="K2517" s="49">
        <v>92.38</v>
      </c>
      <c r="L2517" s="49">
        <v>4.2000000000000003E-2</v>
      </c>
    </row>
    <row r="2518" spans="1:12">
      <c r="A2518" s="2" t="s">
        <v>184</v>
      </c>
      <c r="B2518" s="2">
        <v>3161</v>
      </c>
      <c r="C2518" s="50">
        <v>3</v>
      </c>
      <c r="D2518" s="53" t="s">
        <v>109</v>
      </c>
      <c r="E2518" s="53" t="s">
        <v>185</v>
      </c>
      <c r="F2518" s="134">
        <v>110000817493</v>
      </c>
      <c r="G2518" s="133" t="s">
        <v>228</v>
      </c>
      <c r="H2518" s="133">
        <v>45869</v>
      </c>
      <c r="I2518" s="49">
        <v>0</v>
      </c>
    </row>
    <row r="2519" spans="1:12">
      <c r="A2519" s="2" t="s">
        <v>184</v>
      </c>
      <c r="B2519" s="2">
        <v>3161</v>
      </c>
      <c r="C2519" s="50">
        <v>3</v>
      </c>
      <c r="D2519" s="53" t="s">
        <v>109</v>
      </c>
      <c r="E2519" s="53" t="s">
        <v>185</v>
      </c>
      <c r="F2519" s="134">
        <v>110000817493</v>
      </c>
      <c r="G2519" s="133" t="s">
        <v>228</v>
      </c>
      <c r="H2519" s="133">
        <v>45870</v>
      </c>
      <c r="I2519" s="49">
        <v>0</v>
      </c>
    </row>
    <row r="2520" spans="1:12">
      <c r="A2520" s="2" t="s">
        <v>184</v>
      </c>
      <c r="B2520" s="2">
        <v>3161</v>
      </c>
      <c r="C2520" s="50">
        <v>3</v>
      </c>
      <c r="D2520" s="53" t="s">
        <v>109</v>
      </c>
      <c r="E2520" s="53" t="s">
        <v>185</v>
      </c>
      <c r="F2520" s="134">
        <v>110000817493</v>
      </c>
      <c r="G2520" s="133" t="s">
        <v>228</v>
      </c>
      <c r="H2520" s="133">
        <v>45871</v>
      </c>
      <c r="I2520" s="49">
        <v>0</v>
      </c>
    </row>
    <row r="2521" spans="1:12">
      <c r="A2521" s="2" t="s">
        <v>184</v>
      </c>
      <c r="B2521" s="2">
        <v>3161</v>
      </c>
      <c r="C2521" s="50">
        <v>3</v>
      </c>
      <c r="D2521" s="53" t="s">
        <v>109</v>
      </c>
      <c r="E2521" s="53" t="s">
        <v>185</v>
      </c>
      <c r="F2521" s="134">
        <v>110000817493</v>
      </c>
      <c r="G2521" s="133" t="s">
        <v>228</v>
      </c>
      <c r="H2521" s="133">
        <v>45872</v>
      </c>
      <c r="I2521" s="49">
        <v>0</v>
      </c>
    </row>
    <row r="2522" spans="1:12">
      <c r="A2522" s="2" t="s">
        <v>184</v>
      </c>
      <c r="B2522" s="2">
        <v>3161</v>
      </c>
      <c r="C2522" s="50">
        <v>3</v>
      </c>
      <c r="D2522" s="53" t="s">
        <v>109</v>
      </c>
      <c r="E2522" s="53" t="s">
        <v>185</v>
      </c>
      <c r="F2522" s="134">
        <v>110000817493</v>
      </c>
      <c r="G2522" s="133" t="s">
        <v>228</v>
      </c>
      <c r="H2522" s="133">
        <v>45873</v>
      </c>
      <c r="I2522" s="49">
        <v>0</v>
      </c>
    </row>
    <row r="2523" spans="1:12">
      <c r="A2523" s="2" t="s">
        <v>184</v>
      </c>
      <c r="B2523" s="2">
        <v>3161</v>
      </c>
      <c r="C2523" s="50">
        <v>3</v>
      </c>
      <c r="D2523" s="53" t="s">
        <v>109</v>
      </c>
      <c r="E2523" s="53" t="s">
        <v>185</v>
      </c>
      <c r="F2523" s="134">
        <v>110000817493</v>
      </c>
      <c r="G2523" s="133" t="s">
        <v>228</v>
      </c>
      <c r="H2523" s="133">
        <v>45874</v>
      </c>
      <c r="I2523" s="49">
        <v>0</v>
      </c>
    </row>
    <row r="2524" spans="1:12">
      <c r="A2524" s="2" t="s">
        <v>184</v>
      </c>
      <c r="B2524" s="2">
        <v>3161</v>
      </c>
      <c r="C2524" s="50">
        <v>3</v>
      </c>
      <c r="D2524" s="53" t="s">
        <v>109</v>
      </c>
      <c r="E2524" s="53" t="s">
        <v>185</v>
      </c>
      <c r="F2524" s="134">
        <v>110000817493</v>
      </c>
      <c r="G2524" s="133" t="s">
        <v>228</v>
      </c>
      <c r="H2524" s="133">
        <v>45875</v>
      </c>
      <c r="I2524" s="49">
        <v>0</v>
      </c>
    </row>
    <row r="2525" spans="1:12">
      <c r="A2525" s="2" t="s">
        <v>184</v>
      </c>
      <c r="B2525" s="2">
        <v>3161</v>
      </c>
      <c r="C2525" s="50">
        <v>3</v>
      </c>
      <c r="D2525" s="53" t="s">
        <v>109</v>
      </c>
      <c r="E2525" s="53" t="s">
        <v>185</v>
      </c>
      <c r="F2525" s="134">
        <v>110000817493</v>
      </c>
      <c r="G2525" s="133" t="s">
        <v>228</v>
      </c>
      <c r="H2525" s="133">
        <v>45876</v>
      </c>
      <c r="I2525" s="49">
        <v>0</v>
      </c>
    </row>
    <row r="2526" spans="1:12">
      <c r="A2526" s="2" t="s">
        <v>184</v>
      </c>
      <c r="B2526" s="2">
        <v>3161</v>
      </c>
      <c r="C2526" s="50">
        <v>3</v>
      </c>
      <c r="D2526" s="53" t="s">
        <v>109</v>
      </c>
      <c r="E2526" s="53" t="s">
        <v>185</v>
      </c>
      <c r="F2526" s="134">
        <v>110000817493</v>
      </c>
      <c r="G2526" s="133" t="s">
        <v>228</v>
      </c>
      <c r="H2526" s="133">
        <v>45877</v>
      </c>
      <c r="I2526" s="49">
        <v>0</v>
      </c>
    </row>
    <row r="2527" spans="1:12">
      <c r="A2527" s="2" t="s">
        <v>184</v>
      </c>
      <c r="B2527" s="2">
        <v>3161</v>
      </c>
      <c r="C2527" s="50">
        <v>3</v>
      </c>
      <c r="D2527" s="53" t="s">
        <v>109</v>
      </c>
      <c r="E2527" s="53" t="s">
        <v>185</v>
      </c>
      <c r="F2527" s="134">
        <v>110000817493</v>
      </c>
      <c r="G2527" s="133" t="s">
        <v>228</v>
      </c>
      <c r="H2527" s="133">
        <v>45878</v>
      </c>
      <c r="I2527" s="49">
        <v>0</v>
      </c>
    </row>
    <row r="2528" spans="1:12">
      <c r="A2528" s="2" t="s">
        <v>184</v>
      </c>
      <c r="B2528" s="2">
        <v>3161</v>
      </c>
      <c r="C2528" s="50">
        <v>3</v>
      </c>
      <c r="D2528" s="53" t="s">
        <v>109</v>
      </c>
      <c r="E2528" s="53" t="s">
        <v>185</v>
      </c>
      <c r="F2528" s="134">
        <v>110000817493</v>
      </c>
      <c r="G2528" s="133" t="s">
        <v>228</v>
      </c>
      <c r="H2528" s="133">
        <v>45879</v>
      </c>
      <c r="I2528" s="49">
        <v>0</v>
      </c>
    </row>
    <row r="2529" spans="1:9">
      <c r="A2529" s="2" t="s">
        <v>184</v>
      </c>
      <c r="B2529" s="2">
        <v>3161</v>
      </c>
      <c r="C2529" s="50">
        <v>3</v>
      </c>
      <c r="D2529" s="53" t="s">
        <v>109</v>
      </c>
      <c r="E2529" s="53" t="s">
        <v>185</v>
      </c>
      <c r="F2529" s="134">
        <v>110000817493</v>
      </c>
      <c r="G2529" s="133" t="s">
        <v>228</v>
      </c>
      <c r="H2529" s="133">
        <v>45880</v>
      </c>
      <c r="I2529" s="49">
        <v>0</v>
      </c>
    </row>
    <row r="2530" spans="1:9">
      <c r="A2530" s="2" t="s">
        <v>184</v>
      </c>
      <c r="B2530" s="2">
        <v>3161</v>
      </c>
      <c r="C2530" s="50">
        <v>3</v>
      </c>
      <c r="D2530" s="53" t="s">
        <v>109</v>
      </c>
      <c r="E2530" s="53" t="s">
        <v>185</v>
      </c>
      <c r="F2530" s="134">
        <v>110000817493</v>
      </c>
      <c r="G2530" s="133" t="s">
        <v>228</v>
      </c>
      <c r="H2530" s="133">
        <v>45881</v>
      </c>
      <c r="I2530" s="49">
        <v>0</v>
      </c>
    </row>
    <row r="2531" spans="1:9">
      <c r="A2531" s="2" t="s">
        <v>184</v>
      </c>
      <c r="B2531" s="2">
        <v>3161</v>
      </c>
      <c r="C2531" s="50">
        <v>3</v>
      </c>
      <c r="D2531" s="53" t="s">
        <v>109</v>
      </c>
      <c r="E2531" s="53" t="s">
        <v>185</v>
      </c>
      <c r="F2531" s="134">
        <v>110000817493</v>
      </c>
      <c r="G2531" s="133" t="s">
        <v>228</v>
      </c>
      <c r="H2531" s="133">
        <v>45882</v>
      </c>
      <c r="I2531" s="49">
        <v>0</v>
      </c>
    </row>
    <row r="2532" spans="1:9">
      <c r="A2532" s="2" t="s">
        <v>184</v>
      </c>
      <c r="B2532" s="2">
        <v>3161</v>
      </c>
      <c r="C2532" s="50">
        <v>3</v>
      </c>
      <c r="D2532" s="53" t="s">
        <v>109</v>
      </c>
      <c r="E2532" s="53" t="s">
        <v>185</v>
      </c>
      <c r="F2532" s="134">
        <v>110000817493</v>
      </c>
      <c r="G2532" s="133" t="s">
        <v>228</v>
      </c>
      <c r="H2532" s="133">
        <v>45883</v>
      </c>
      <c r="I2532" s="49">
        <v>0</v>
      </c>
    </row>
    <row r="2533" spans="1:9">
      <c r="A2533" s="2" t="s">
        <v>184</v>
      </c>
      <c r="B2533" s="2">
        <v>3161</v>
      </c>
      <c r="C2533" s="50">
        <v>3</v>
      </c>
      <c r="D2533" s="53" t="s">
        <v>109</v>
      </c>
      <c r="E2533" s="53" t="s">
        <v>185</v>
      </c>
      <c r="F2533" s="134">
        <v>110000817493</v>
      </c>
      <c r="G2533" s="133" t="s">
        <v>228</v>
      </c>
      <c r="H2533" s="133">
        <v>45884</v>
      </c>
      <c r="I2533" s="49">
        <v>0</v>
      </c>
    </row>
    <row r="2534" spans="1:9">
      <c r="A2534" s="2" t="s">
        <v>184</v>
      </c>
      <c r="B2534" s="2">
        <v>3161</v>
      </c>
      <c r="C2534" s="50">
        <v>3</v>
      </c>
      <c r="D2534" s="53" t="s">
        <v>109</v>
      </c>
      <c r="E2534" s="53" t="s">
        <v>185</v>
      </c>
      <c r="F2534" s="134">
        <v>110000817493</v>
      </c>
      <c r="G2534" s="133" t="s">
        <v>228</v>
      </c>
      <c r="H2534" s="133">
        <v>45885</v>
      </c>
      <c r="I2534" s="49">
        <v>0</v>
      </c>
    </row>
    <row r="2535" spans="1:9">
      <c r="A2535" s="2" t="s">
        <v>184</v>
      </c>
      <c r="B2535" s="2">
        <v>3161</v>
      </c>
      <c r="C2535" s="50">
        <v>3</v>
      </c>
      <c r="D2535" s="53" t="s">
        <v>109</v>
      </c>
      <c r="E2535" s="53" t="s">
        <v>185</v>
      </c>
      <c r="F2535" s="134">
        <v>110000817493</v>
      </c>
      <c r="G2535" s="133" t="s">
        <v>228</v>
      </c>
      <c r="H2535" s="133">
        <v>45886</v>
      </c>
      <c r="I2535" s="49">
        <v>0</v>
      </c>
    </row>
    <row r="2536" spans="1:9">
      <c r="A2536" s="2" t="s">
        <v>184</v>
      </c>
      <c r="B2536" s="2">
        <v>3161</v>
      </c>
      <c r="C2536" s="50">
        <v>3</v>
      </c>
      <c r="D2536" s="53" t="s">
        <v>109</v>
      </c>
      <c r="E2536" s="53" t="s">
        <v>185</v>
      </c>
      <c r="F2536" s="134">
        <v>110000817493</v>
      </c>
      <c r="G2536" s="133" t="s">
        <v>228</v>
      </c>
      <c r="H2536" s="133">
        <v>45887</v>
      </c>
      <c r="I2536" s="49">
        <v>0</v>
      </c>
    </row>
    <row r="2537" spans="1:9">
      <c r="A2537" s="2" t="s">
        <v>184</v>
      </c>
      <c r="B2537" s="2">
        <v>3161</v>
      </c>
      <c r="C2537" s="50">
        <v>3</v>
      </c>
      <c r="D2537" s="53" t="s">
        <v>109</v>
      </c>
      <c r="E2537" s="53" t="s">
        <v>185</v>
      </c>
      <c r="F2537" s="134">
        <v>110000817493</v>
      </c>
      <c r="G2537" s="133" t="s">
        <v>228</v>
      </c>
      <c r="H2537" s="133">
        <v>45888</v>
      </c>
      <c r="I2537" s="49">
        <v>0</v>
      </c>
    </row>
    <row r="2538" spans="1:9">
      <c r="A2538" s="2" t="s">
        <v>184</v>
      </c>
      <c r="B2538" s="2">
        <v>3161</v>
      </c>
      <c r="C2538" s="50">
        <v>3</v>
      </c>
      <c r="D2538" s="53" t="s">
        <v>109</v>
      </c>
      <c r="E2538" s="53" t="s">
        <v>185</v>
      </c>
      <c r="F2538" s="134">
        <v>110000817493</v>
      </c>
      <c r="G2538" s="133" t="s">
        <v>228</v>
      </c>
      <c r="H2538" s="133">
        <v>45889</v>
      </c>
      <c r="I2538" s="49">
        <v>0</v>
      </c>
    </row>
    <row r="2539" spans="1:9">
      <c r="A2539" s="2" t="s">
        <v>184</v>
      </c>
      <c r="B2539" s="2">
        <v>3161</v>
      </c>
      <c r="C2539" s="50">
        <v>3</v>
      </c>
      <c r="D2539" s="53" t="s">
        <v>109</v>
      </c>
      <c r="E2539" s="53" t="s">
        <v>185</v>
      </c>
      <c r="F2539" s="134">
        <v>110000817493</v>
      </c>
      <c r="G2539" s="133" t="s">
        <v>228</v>
      </c>
      <c r="H2539" s="133">
        <v>45890</v>
      </c>
      <c r="I2539" s="49">
        <v>0</v>
      </c>
    </row>
    <row r="2540" spans="1:9">
      <c r="A2540" s="2" t="s">
        <v>184</v>
      </c>
      <c r="B2540" s="2">
        <v>3161</v>
      </c>
      <c r="C2540" s="50">
        <v>3</v>
      </c>
      <c r="D2540" s="53" t="s">
        <v>109</v>
      </c>
      <c r="E2540" s="53" t="s">
        <v>185</v>
      </c>
      <c r="F2540" s="134">
        <v>110000817493</v>
      </c>
      <c r="G2540" s="133" t="s">
        <v>228</v>
      </c>
      <c r="H2540" s="133">
        <v>45891</v>
      </c>
      <c r="I2540" s="49">
        <v>0</v>
      </c>
    </row>
    <row r="2541" spans="1:9">
      <c r="A2541" s="2" t="s">
        <v>184</v>
      </c>
      <c r="B2541" s="2">
        <v>3161</v>
      </c>
      <c r="C2541" s="50">
        <v>3</v>
      </c>
      <c r="D2541" s="53" t="s">
        <v>109</v>
      </c>
      <c r="E2541" s="53" t="s">
        <v>185</v>
      </c>
      <c r="F2541" s="134">
        <v>110000817493</v>
      </c>
      <c r="G2541" s="133" t="s">
        <v>228</v>
      </c>
      <c r="H2541" s="133">
        <v>45892</v>
      </c>
      <c r="I2541" s="49">
        <v>0</v>
      </c>
    </row>
    <row r="2542" spans="1:9">
      <c r="A2542" s="2" t="s">
        <v>184</v>
      </c>
      <c r="B2542" s="2">
        <v>3161</v>
      </c>
      <c r="C2542" s="50">
        <v>3</v>
      </c>
      <c r="D2542" s="53" t="s">
        <v>109</v>
      </c>
      <c r="E2542" s="53" t="s">
        <v>185</v>
      </c>
      <c r="F2542" s="134">
        <v>110000817493</v>
      </c>
      <c r="G2542" s="133" t="s">
        <v>228</v>
      </c>
      <c r="H2542" s="133">
        <v>45893</v>
      </c>
      <c r="I2542" s="49">
        <v>0</v>
      </c>
    </row>
    <row r="2543" spans="1:9">
      <c r="A2543" s="2" t="s">
        <v>184</v>
      </c>
      <c r="B2543" s="2">
        <v>3161</v>
      </c>
      <c r="C2543" s="50">
        <v>3</v>
      </c>
      <c r="D2543" s="53" t="s">
        <v>109</v>
      </c>
      <c r="E2543" s="53" t="s">
        <v>185</v>
      </c>
      <c r="F2543" s="134">
        <v>110000817493</v>
      </c>
      <c r="G2543" s="133" t="s">
        <v>228</v>
      </c>
      <c r="H2543" s="133">
        <v>45894</v>
      </c>
      <c r="I2543" s="49">
        <v>0</v>
      </c>
    </row>
    <row r="2544" spans="1:9">
      <c r="A2544" s="2" t="s">
        <v>184</v>
      </c>
      <c r="B2544" s="2">
        <v>3161</v>
      </c>
      <c r="C2544" s="50">
        <v>3</v>
      </c>
      <c r="D2544" s="53" t="s">
        <v>109</v>
      </c>
      <c r="E2544" s="53" t="s">
        <v>185</v>
      </c>
      <c r="F2544" s="134">
        <v>110000817493</v>
      </c>
      <c r="G2544" s="133" t="s">
        <v>228</v>
      </c>
      <c r="H2544" s="133">
        <v>45895</v>
      </c>
      <c r="I2544" s="49">
        <v>0</v>
      </c>
    </row>
    <row r="2545" spans="1:9">
      <c r="A2545" s="2" t="s">
        <v>184</v>
      </c>
      <c r="B2545" s="2">
        <v>3161</v>
      </c>
      <c r="C2545" s="50">
        <v>3</v>
      </c>
      <c r="D2545" s="53" t="s">
        <v>109</v>
      </c>
      <c r="E2545" s="53" t="s">
        <v>185</v>
      </c>
      <c r="F2545" s="134">
        <v>110000817493</v>
      </c>
      <c r="G2545" s="133" t="s">
        <v>228</v>
      </c>
      <c r="H2545" s="133">
        <v>45896</v>
      </c>
      <c r="I2545" s="49">
        <v>0</v>
      </c>
    </row>
    <row r="2546" spans="1:9">
      <c r="A2546" s="2" t="s">
        <v>184</v>
      </c>
      <c r="B2546" s="2">
        <v>3161</v>
      </c>
      <c r="C2546" s="50">
        <v>3</v>
      </c>
      <c r="D2546" s="53" t="s">
        <v>109</v>
      </c>
      <c r="E2546" s="53" t="s">
        <v>185</v>
      </c>
      <c r="F2546" s="134">
        <v>110000817493</v>
      </c>
      <c r="G2546" s="133" t="s">
        <v>228</v>
      </c>
      <c r="H2546" s="133">
        <v>45897</v>
      </c>
      <c r="I2546" s="49">
        <v>0</v>
      </c>
    </row>
    <row r="2547" spans="1:9">
      <c r="A2547" s="2" t="s">
        <v>184</v>
      </c>
      <c r="B2547" s="2">
        <v>3161</v>
      </c>
      <c r="C2547" s="50">
        <v>3</v>
      </c>
      <c r="D2547" s="53" t="s">
        <v>109</v>
      </c>
      <c r="E2547" s="53" t="s">
        <v>185</v>
      </c>
      <c r="F2547" s="134">
        <v>110000817493</v>
      </c>
      <c r="G2547" s="133" t="s">
        <v>228</v>
      </c>
      <c r="H2547" s="133">
        <v>45898</v>
      </c>
      <c r="I2547" s="49">
        <v>0</v>
      </c>
    </row>
    <row r="2548" spans="1:9">
      <c r="A2548" s="2" t="s">
        <v>184</v>
      </c>
      <c r="B2548" s="2">
        <v>3161</v>
      </c>
      <c r="C2548" s="50">
        <v>3</v>
      </c>
      <c r="D2548" s="53" t="s">
        <v>109</v>
      </c>
      <c r="E2548" s="53" t="s">
        <v>185</v>
      </c>
      <c r="F2548" s="134">
        <v>110000817493</v>
      </c>
      <c r="G2548" s="133" t="s">
        <v>228</v>
      </c>
      <c r="H2548" s="133">
        <v>45899</v>
      </c>
      <c r="I2548" s="49">
        <v>0</v>
      </c>
    </row>
    <row r="2549" spans="1:9">
      <c r="A2549" s="2" t="s">
        <v>184</v>
      </c>
      <c r="B2549" s="2">
        <v>3161</v>
      </c>
      <c r="C2549" s="50">
        <v>3</v>
      </c>
      <c r="D2549" s="53" t="s">
        <v>109</v>
      </c>
      <c r="E2549" s="53" t="s">
        <v>185</v>
      </c>
      <c r="F2549" s="134">
        <v>110000817493</v>
      </c>
      <c r="G2549" s="133" t="s">
        <v>228</v>
      </c>
      <c r="H2549" s="133">
        <v>45900</v>
      </c>
      <c r="I2549" s="49">
        <v>0</v>
      </c>
    </row>
    <row r="2550" spans="1:9">
      <c r="A2550" s="2" t="s">
        <v>184</v>
      </c>
      <c r="B2550" s="2">
        <v>3161</v>
      </c>
      <c r="C2550" s="50">
        <v>3</v>
      </c>
      <c r="D2550" s="53" t="s">
        <v>109</v>
      </c>
      <c r="E2550" s="53" t="s">
        <v>185</v>
      </c>
      <c r="F2550" s="134">
        <v>110000817493</v>
      </c>
      <c r="G2550" s="133" t="s">
        <v>228</v>
      </c>
      <c r="H2550" s="133">
        <v>45901</v>
      </c>
      <c r="I2550" s="49">
        <v>0</v>
      </c>
    </row>
    <row r="2551" spans="1:9">
      <c r="A2551" s="2" t="s">
        <v>184</v>
      </c>
      <c r="B2551" s="2">
        <v>3161</v>
      </c>
      <c r="C2551" s="50">
        <v>3</v>
      </c>
      <c r="D2551" s="53" t="s">
        <v>109</v>
      </c>
      <c r="E2551" s="53" t="s">
        <v>185</v>
      </c>
      <c r="F2551" s="134">
        <v>110000817493</v>
      </c>
      <c r="G2551" s="133" t="s">
        <v>228</v>
      </c>
      <c r="H2551" s="133">
        <v>45902</v>
      </c>
      <c r="I2551" s="49">
        <v>0</v>
      </c>
    </row>
    <row r="2552" spans="1:9">
      <c r="A2552" s="2" t="s">
        <v>184</v>
      </c>
      <c r="B2552" s="2">
        <v>3161</v>
      </c>
      <c r="C2552" s="50">
        <v>3</v>
      </c>
      <c r="D2552" s="53" t="s">
        <v>109</v>
      </c>
      <c r="E2552" s="53" t="s">
        <v>185</v>
      </c>
      <c r="F2552" s="134">
        <v>110000817493</v>
      </c>
      <c r="G2552" s="133" t="s">
        <v>228</v>
      </c>
      <c r="H2552" s="133">
        <v>45903</v>
      </c>
      <c r="I2552" s="49">
        <v>0</v>
      </c>
    </row>
    <row r="2553" spans="1:9">
      <c r="A2553" s="2" t="s">
        <v>184</v>
      </c>
      <c r="B2553" s="2">
        <v>3161</v>
      </c>
      <c r="C2553" s="50">
        <v>3</v>
      </c>
      <c r="D2553" s="53" t="s">
        <v>109</v>
      </c>
      <c r="E2553" s="53" t="s">
        <v>185</v>
      </c>
      <c r="F2553" s="134">
        <v>110000817493</v>
      </c>
      <c r="G2553" s="133" t="s">
        <v>228</v>
      </c>
      <c r="H2553" s="133">
        <v>45904</v>
      </c>
      <c r="I2553" s="49">
        <v>0</v>
      </c>
    </row>
    <row r="2554" spans="1:9">
      <c r="A2554" s="2" t="s">
        <v>184</v>
      </c>
      <c r="B2554" s="2">
        <v>3161</v>
      </c>
      <c r="C2554" s="50">
        <v>3</v>
      </c>
      <c r="D2554" s="53" t="s">
        <v>109</v>
      </c>
      <c r="E2554" s="53" t="s">
        <v>185</v>
      </c>
      <c r="F2554" s="134">
        <v>110000817493</v>
      </c>
      <c r="G2554" s="133" t="s">
        <v>228</v>
      </c>
      <c r="H2554" s="133">
        <v>45905</v>
      </c>
      <c r="I2554" s="49">
        <v>0</v>
      </c>
    </row>
    <row r="2555" spans="1:9">
      <c r="A2555" s="2" t="s">
        <v>184</v>
      </c>
      <c r="B2555" s="2">
        <v>3161</v>
      </c>
      <c r="C2555" s="50">
        <v>3</v>
      </c>
      <c r="D2555" s="53" t="s">
        <v>109</v>
      </c>
      <c r="E2555" s="53" t="s">
        <v>185</v>
      </c>
      <c r="F2555" s="134">
        <v>110000817493</v>
      </c>
      <c r="G2555" s="133" t="s">
        <v>228</v>
      </c>
      <c r="H2555" s="133">
        <v>45906</v>
      </c>
      <c r="I2555" s="49">
        <v>0</v>
      </c>
    </row>
    <row r="2556" spans="1:9">
      <c r="A2556" s="2" t="s">
        <v>184</v>
      </c>
      <c r="B2556" s="2">
        <v>3161</v>
      </c>
      <c r="C2556" s="50">
        <v>3</v>
      </c>
      <c r="D2556" s="53" t="s">
        <v>109</v>
      </c>
      <c r="E2556" s="53" t="s">
        <v>185</v>
      </c>
      <c r="F2556" s="134">
        <v>110000817493</v>
      </c>
      <c r="G2556" s="133" t="s">
        <v>228</v>
      </c>
      <c r="H2556" s="133">
        <v>45907</v>
      </c>
      <c r="I2556" s="49">
        <v>0</v>
      </c>
    </row>
    <row r="2557" spans="1:9">
      <c r="A2557" s="2" t="s">
        <v>184</v>
      </c>
      <c r="B2557" s="2">
        <v>3161</v>
      </c>
      <c r="C2557" s="50">
        <v>3</v>
      </c>
      <c r="D2557" s="53" t="s">
        <v>109</v>
      </c>
      <c r="E2557" s="53" t="s">
        <v>185</v>
      </c>
      <c r="F2557" s="134">
        <v>110000817493</v>
      </c>
      <c r="G2557" s="133" t="s">
        <v>228</v>
      </c>
      <c r="H2557" s="133">
        <v>45908</v>
      </c>
      <c r="I2557" s="49">
        <v>0</v>
      </c>
    </row>
    <row r="2558" spans="1:9">
      <c r="A2558" s="2" t="s">
        <v>184</v>
      </c>
      <c r="B2558" s="2">
        <v>3161</v>
      </c>
      <c r="C2558" s="50">
        <v>3</v>
      </c>
      <c r="D2558" s="53" t="s">
        <v>109</v>
      </c>
      <c r="E2558" s="53" t="s">
        <v>185</v>
      </c>
      <c r="F2558" s="134">
        <v>110000817493</v>
      </c>
      <c r="G2558" s="133" t="s">
        <v>228</v>
      </c>
      <c r="H2558" s="133">
        <v>45909</v>
      </c>
      <c r="I2558" s="49">
        <v>0</v>
      </c>
    </row>
    <row r="2559" spans="1:9">
      <c r="A2559" s="2" t="s">
        <v>184</v>
      </c>
      <c r="B2559" s="2">
        <v>3161</v>
      </c>
      <c r="C2559" s="50">
        <v>3</v>
      </c>
      <c r="D2559" s="53" t="s">
        <v>109</v>
      </c>
      <c r="E2559" s="53" t="s">
        <v>185</v>
      </c>
      <c r="F2559" s="134">
        <v>110000817493</v>
      </c>
      <c r="G2559" s="133" t="s">
        <v>228</v>
      </c>
      <c r="H2559" s="133">
        <v>45910</v>
      </c>
      <c r="I2559" s="49">
        <v>0</v>
      </c>
    </row>
    <row r="2560" spans="1:9">
      <c r="A2560" s="2" t="s">
        <v>184</v>
      </c>
      <c r="B2560" s="2">
        <v>3161</v>
      </c>
      <c r="C2560" s="50">
        <v>3</v>
      </c>
      <c r="D2560" s="53" t="s">
        <v>109</v>
      </c>
      <c r="E2560" s="53" t="s">
        <v>185</v>
      </c>
      <c r="F2560" s="134">
        <v>110000817493</v>
      </c>
      <c r="G2560" s="133" t="s">
        <v>228</v>
      </c>
      <c r="H2560" s="133">
        <v>45911</v>
      </c>
      <c r="I2560" s="49">
        <v>0</v>
      </c>
    </row>
    <row r="2561" spans="1:12">
      <c r="A2561" s="2" t="s">
        <v>184</v>
      </c>
      <c r="B2561" s="2">
        <v>3161</v>
      </c>
      <c r="C2561" s="50">
        <v>3</v>
      </c>
      <c r="D2561" s="53" t="s">
        <v>109</v>
      </c>
      <c r="E2561" s="53" t="s">
        <v>185</v>
      </c>
      <c r="F2561" s="134">
        <v>110000817493</v>
      </c>
      <c r="G2561" s="133" t="s">
        <v>228</v>
      </c>
      <c r="H2561" s="133">
        <v>45912</v>
      </c>
      <c r="I2561" s="49">
        <v>0</v>
      </c>
    </row>
    <row r="2562" spans="1:12">
      <c r="A2562" s="2" t="s">
        <v>184</v>
      </c>
      <c r="B2562" s="2">
        <v>3161</v>
      </c>
      <c r="C2562" s="50">
        <v>3</v>
      </c>
      <c r="D2562" s="53" t="s">
        <v>109</v>
      </c>
      <c r="E2562" s="53" t="s">
        <v>185</v>
      </c>
      <c r="F2562" s="134">
        <v>110000817493</v>
      </c>
      <c r="G2562" s="133" t="s">
        <v>228</v>
      </c>
      <c r="H2562" s="133">
        <v>45913</v>
      </c>
      <c r="I2562" s="49">
        <v>0</v>
      </c>
    </row>
    <row r="2563" spans="1:12">
      <c r="A2563" s="2" t="s">
        <v>184</v>
      </c>
      <c r="B2563" s="2">
        <v>3161</v>
      </c>
      <c r="C2563" s="50">
        <v>3</v>
      </c>
      <c r="D2563" s="53" t="s">
        <v>109</v>
      </c>
      <c r="E2563" s="53" t="s">
        <v>185</v>
      </c>
      <c r="F2563" s="134">
        <v>110000817493</v>
      </c>
      <c r="G2563" s="133" t="s">
        <v>228</v>
      </c>
      <c r="H2563" s="133">
        <v>45914</v>
      </c>
      <c r="I2563" s="49">
        <v>6.43</v>
      </c>
      <c r="J2563" s="49">
        <v>1E-3</v>
      </c>
      <c r="K2563" s="49">
        <v>128.45099999999999</v>
      </c>
      <c r="L2563" s="49">
        <v>3.3000000000000002E-2</v>
      </c>
    </row>
    <row r="2564" spans="1:12">
      <c r="A2564" s="2" t="s">
        <v>184</v>
      </c>
      <c r="B2564" s="2">
        <v>3161</v>
      </c>
      <c r="C2564" s="50">
        <v>3</v>
      </c>
      <c r="D2564" s="53" t="s">
        <v>109</v>
      </c>
      <c r="E2564" s="53" t="s">
        <v>185</v>
      </c>
      <c r="F2564" s="134">
        <v>110000817493</v>
      </c>
      <c r="G2564" s="133" t="s">
        <v>228</v>
      </c>
      <c r="H2564" s="133">
        <v>45915</v>
      </c>
      <c r="I2564" s="49">
        <v>13.57</v>
      </c>
      <c r="J2564" s="49">
        <v>1.2999999999999999E-2</v>
      </c>
      <c r="K2564" s="49">
        <v>1500.354</v>
      </c>
      <c r="L2564" s="49">
        <v>0.96599999999999997</v>
      </c>
    </row>
    <row r="2565" spans="1:12">
      <c r="A2565" s="2" t="s">
        <v>184</v>
      </c>
      <c r="B2565" s="2">
        <v>3161</v>
      </c>
      <c r="C2565" s="50">
        <v>3</v>
      </c>
      <c r="D2565" s="53" t="s">
        <v>109</v>
      </c>
      <c r="E2565" s="53" t="s">
        <v>185</v>
      </c>
      <c r="F2565" s="134">
        <v>110000817493</v>
      </c>
      <c r="G2565" s="133" t="s">
        <v>228</v>
      </c>
      <c r="H2565" s="133">
        <v>45916</v>
      </c>
      <c r="I2565" s="49">
        <v>0</v>
      </c>
    </row>
    <row r="2566" spans="1:12">
      <c r="A2566" s="2" t="s">
        <v>184</v>
      </c>
      <c r="B2566" s="2">
        <v>3161</v>
      </c>
      <c r="C2566" s="50">
        <v>3</v>
      </c>
      <c r="D2566" s="53" t="s">
        <v>109</v>
      </c>
      <c r="E2566" s="53" t="s">
        <v>185</v>
      </c>
      <c r="F2566" s="134">
        <v>110000817493</v>
      </c>
      <c r="G2566" s="133" t="s">
        <v>228</v>
      </c>
      <c r="H2566" s="133">
        <v>45917</v>
      </c>
      <c r="I2566" s="49">
        <v>0</v>
      </c>
    </row>
    <row r="2567" spans="1:12">
      <c r="A2567" s="2" t="s">
        <v>184</v>
      </c>
      <c r="B2567" s="2">
        <v>3161</v>
      </c>
      <c r="C2567" s="50">
        <v>3</v>
      </c>
      <c r="D2567" s="53" t="s">
        <v>109</v>
      </c>
      <c r="E2567" s="53" t="s">
        <v>185</v>
      </c>
      <c r="F2567" s="134">
        <v>110000817493</v>
      </c>
      <c r="G2567" s="133" t="s">
        <v>228</v>
      </c>
      <c r="H2567" s="133">
        <v>45918</v>
      </c>
      <c r="I2567" s="49">
        <v>0</v>
      </c>
    </row>
    <row r="2568" spans="1:12">
      <c r="A2568" s="2" t="s">
        <v>184</v>
      </c>
      <c r="B2568" s="2">
        <v>3161</v>
      </c>
      <c r="C2568" s="50">
        <v>3</v>
      </c>
      <c r="D2568" s="53" t="s">
        <v>109</v>
      </c>
      <c r="E2568" s="53" t="s">
        <v>185</v>
      </c>
      <c r="F2568" s="134">
        <v>110000817493</v>
      </c>
      <c r="G2568" s="133" t="s">
        <v>228</v>
      </c>
      <c r="H2568" s="133">
        <v>45919</v>
      </c>
      <c r="I2568" s="49">
        <v>0</v>
      </c>
    </row>
    <row r="2569" spans="1:12">
      <c r="A2569" s="2" t="s">
        <v>184</v>
      </c>
      <c r="B2569" s="2">
        <v>3161</v>
      </c>
      <c r="C2569" s="50">
        <v>3</v>
      </c>
      <c r="D2569" s="53" t="s">
        <v>109</v>
      </c>
      <c r="E2569" s="53" t="s">
        <v>185</v>
      </c>
      <c r="F2569" s="134">
        <v>110000817493</v>
      </c>
      <c r="G2569" s="133" t="s">
        <v>228</v>
      </c>
      <c r="H2569" s="133">
        <v>45920</v>
      </c>
      <c r="I2569" s="49">
        <v>0</v>
      </c>
    </row>
    <row r="2570" spans="1:12">
      <c r="A2570" s="2" t="s">
        <v>184</v>
      </c>
      <c r="B2570" s="2">
        <v>3161</v>
      </c>
      <c r="C2570" s="50">
        <v>3</v>
      </c>
      <c r="D2570" s="53" t="s">
        <v>109</v>
      </c>
      <c r="E2570" s="53" t="s">
        <v>185</v>
      </c>
      <c r="F2570" s="134">
        <v>110000817493</v>
      </c>
      <c r="G2570" s="133" t="s">
        <v>228</v>
      </c>
      <c r="H2570" s="133">
        <v>45921</v>
      </c>
      <c r="I2570" s="49">
        <v>0</v>
      </c>
    </row>
    <row r="2571" spans="1:12">
      <c r="A2571" s="2" t="s">
        <v>184</v>
      </c>
      <c r="B2571" s="2">
        <v>3161</v>
      </c>
      <c r="C2571" s="50">
        <v>3</v>
      </c>
      <c r="D2571" s="53" t="s">
        <v>109</v>
      </c>
      <c r="E2571" s="53" t="s">
        <v>185</v>
      </c>
      <c r="F2571" s="134">
        <v>110000817493</v>
      </c>
      <c r="G2571" s="133" t="s">
        <v>228</v>
      </c>
      <c r="H2571" s="133">
        <v>45922</v>
      </c>
      <c r="I2571" s="49">
        <v>0</v>
      </c>
    </row>
    <row r="2572" spans="1:12">
      <c r="A2572" s="2" t="s">
        <v>184</v>
      </c>
      <c r="B2572" s="2">
        <v>3161</v>
      </c>
      <c r="C2572" s="50">
        <v>3</v>
      </c>
      <c r="D2572" s="53" t="s">
        <v>109</v>
      </c>
      <c r="E2572" s="53" t="s">
        <v>185</v>
      </c>
      <c r="F2572" s="134">
        <v>110000817493</v>
      </c>
      <c r="G2572" s="133" t="s">
        <v>228</v>
      </c>
      <c r="H2572" s="133">
        <v>45923</v>
      </c>
      <c r="I2572" s="49">
        <v>0</v>
      </c>
    </row>
    <row r="2573" spans="1:12">
      <c r="A2573" s="2" t="s">
        <v>184</v>
      </c>
      <c r="B2573" s="2">
        <v>3161</v>
      </c>
      <c r="C2573" s="50">
        <v>3</v>
      </c>
      <c r="D2573" s="53" t="s">
        <v>109</v>
      </c>
      <c r="E2573" s="53" t="s">
        <v>185</v>
      </c>
      <c r="F2573" s="134">
        <v>110000817493</v>
      </c>
      <c r="G2573" s="133" t="s">
        <v>228</v>
      </c>
      <c r="H2573" s="133">
        <v>45924</v>
      </c>
      <c r="I2573" s="49">
        <v>0</v>
      </c>
    </row>
    <row r="2574" spans="1:12">
      <c r="A2574" s="2" t="s">
        <v>184</v>
      </c>
      <c r="B2574" s="2">
        <v>3161</v>
      </c>
      <c r="C2574" s="50">
        <v>3</v>
      </c>
      <c r="D2574" s="53" t="s">
        <v>109</v>
      </c>
      <c r="E2574" s="53" t="s">
        <v>185</v>
      </c>
      <c r="F2574" s="134">
        <v>110000817493</v>
      </c>
      <c r="G2574" s="133" t="s">
        <v>228</v>
      </c>
      <c r="H2574" s="133">
        <v>45925</v>
      </c>
      <c r="I2574" s="49">
        <v>0</v>
      </c>
    </row>
    <row r="2575" spans="1:12">
      <c r="A2575" s="2" t="s">
        <v>184</v>
      </c>
      <c r="B2575" s="2">
        <v>3161</v>
      </c>
      <c r="C2575" s="50">
        <v>3</v>
      </c>
      <c r="D2575" s="53" t="s">
        <v>109</v>
      </c>
      <c r="E2575" s="53" t="s">
        <v>185</v>
      </c>
      <c r="F2575" s="134">
        <v>110000817493</v>
      </c>
      <c r="G2575" s="133" t="s">
        <v>228</v>
      </c>
      <c r="H2575" s="133">
        <v>45926</v>
      </c>
      <c r="I2575" s="49">
        <v>0</v>
      </c>
    </row>
    <row r="2576" spans="1:12">
      <c r="A2576" s="2" t="s">
        <v>184</v>
      </c>
      <c r="B2576" s="2">
        <v>3161</v>
      </c>
      <c r="C2576" s="50">
        <v>3</v>
      </c>
      <c r="D2576" s="53" t="s">
        <v>109</v>
      </c>
      <c r="E2576" s="53" t="s">
        <v>185</v>
      </c>
      <c r="F2576" s="134">
        <v>110000817493</v>
      </c>
      <c r="G2576" s="133" t="s">
        <v>228</v>
      </c>
      <c r="H2576" s="133">
        <v>45927</v>
      </c>
      <c r="I2576" s="49">
        <v>0</v>
      </c>
    </row>
    <row r="2577" spans="1:9">
      <c r="A2577" s="2" t="s">
        <v>184</v>
      </c>
      <c r="B2577" s="2">
        <v>3161</v>
      </c>
      <c r="C2577" s="50">
        <v>3</v>
      </c>
      <c r="D2577" s="53" t="s">
        <v>109</v>
      </c>
      <c r="E2577" s="53" t="s">
        <v>185</v>
      </c>
      <c r="F2577" s="134">
        <v>110000817493</v>
      </c>
      <c r="G2577" s="133" t="s">
        <v>228</v>
      </c>
      <c r="H2577" s="133">
        <v>45928</v>
      </c>
      <c r="I2577" s="49">
        <v>0</v>
      </c>
    </row>
    <row r="2578" spans="1:9">
      <c r="A2578" s="2" t="s">
        <v>184</v>
      </c>
      <c r="B2578" s="2">
        <v>3161</v>
      </c>
      <c r="C2578" s="50">
        <v>3</v>
      </c>
      <c r="D2578" s="53" t="s">
        <v>109</v>
      </c>
      <c r="E2578" s="53" t="s">
        <v>185</v>
      </c>
      <c r="F2578" s="134">
        <v>110000817493</v>
      </c>
      <c r="G2578" s="133" t="s">
        <v>228</v>
      </c>
      <c r="H2578" s="133">
        <v>45929</v>
      </c>
      <c r="I2578" s="49">
        <v>0</v>
      </c>
    </row>
    <row r="2579" spans="1:9">
      <c r="A2579" s="2" t="s">
        <v>184</v>
      </c>
      <c r="B2579" s="2">
        <v>3161</v>
      </c>
      <c r="C2579" s="50">
        <v>3</v>
      </c>
      <c r="D2579" s="53" t="s">
        <v>109</v>
      </c>
      <c r="E2579" s="53" t="s">
        <v>185</v>
      </c>
      <c r="F2579" s="134">
        <v>110000817493</v>
      </c>
      <c r="G2579" s="133" t="s">
        <v>228</v>
      </c>
      <c r="H2579" s="133">
        <v>45930</v>
      </c>
      <c r="I2579" s="49">
        <v>0</v>
      </c>
    </row>
    <row r="2580" spans="1:9">
      <c r="A2580" s="2" t="s">
        <v>184</v>
      </c>
      <c r="B2580" s="2">
        <v>3161</v>
      </c>
      <c r="C2580" s="50">
        <v>3</v>
      </c>
      <c r="D2580" s="53" t="s">
        <v>109</v>
      </c>
      <c r="E2580" s="53" t="s">
        <v>185</v>
      </c>
      <c r="F2580" s="134">
        <v>110000817493</v>
      </c>
      <c r="G2580" s="133" t="s">
        <v>228</v>
      </c>
      <c r="H2580" s="133">
        <v>45931</v>
      </c>
      <c r="I2580" s="49">
        <v>0</v>
      </c>
    </row>
    <row r="2581" spans="1:9">
      <c r="A2581" s="2" t="s">
        <v>184</v>
      </c>
      <c r="B2581" s="2">
        <v>3161</v>
      </c>
      <c r="C2581" s="50">
        <v>3</v>
      </c>
      <c r="D2581" s="53" t="s">
        <v>109</v>
      </c>
      <c r="E2581" s="53" t="s">
        <v>185</v>
      </c>
      <c r="F2581" s="134">
        <v>110000817493</v>
      </c>
      <c r="G2581" s="133" t="s">
        <v>228</v>
      </c>
      <c r="H2581" s="133">
        <v>45932</v>
      </c>
      <c r="I2581" s="49">
        <v>0</v>
      </c>
    </row>
    <row r="2582" spans="1:9">
      <c r="A2582" s="2" t="s">
        <v>184</v>
      </c>
      <c r="B2582" s="2">
        <v>3161</v>
      </c>
      <c r="C2582" s="50">
        <v>3</v>
      </c>
      <c r="D2582" s="53" t="s">
        <v>109</v>
      </c>
      <c r="E2582" s="53" t="s">
        <v>185</v>
      </c>
      <c r="F2582" s="134">
        <v>110000817493</v>
      </c>
      <c r="G2582" s="133" t="s">
        <v>228</v>
      </c>
      <c r="H2582" s="133">
        <v>45933</v>
      </c>
      <c r="I2582" s="49">
        <v>0</v>
      </c>
    </row>
    <row r="2583" spans="1:9">
      <c r="A2583" s="2" t="s">
        <v>184</v>
      </c>
      <c r="B2583" s="2">
        <v>3161</v>
      </c>
      <c r="C2583" s="50">
        <v>3</v>
      </c>
      <c r="D2583" s="53" t="s">
        <v>109</v>
      </c>
      <c r="E2583" s="53" t="s">
        <v>185</v>
      </c>
      <c r="F2583" s="134">
        <v>110000817493</v>
      </c>
      <c r="G2583" s="133" t="s">
        <v>228</v>
      </c>
      <c r="H2583" s="133">
        <v>45934</v>
      </c>
      <c r="I2583" s="49">
        <v>0</v>
      </c>
    </row>
    <row r="2584" spans="1:9">
      <c r="A2584" s="2" t="s">
        <v>184</v>
      </c>
      <c r="B2584" s="2">
        <v>3161</v>
      </c>
      <c r="C2584" s="50">
        <v>3</v>
      </c>
      <c r="D2584" s="53" t="s">
        <v>109</v>
      </c>
      <c r="E2584" s="53" t="s">
        <v>185</v>
      </c>
      <c r="F2584" s="134">
        <v>110000817493</v>
      </c>
      <c r="G2584" s="133" t="s">
        <v>228</v>
      </c>
      <c r="H2584" s="133">
        <v>45935</v>
      </c>
      <c r="I2584" s="49">
        <v>0</v>
      </c>
    </row>
    <row r="2585" spans="1:9">
      <c r="A2585" s="2" t="s">
        <v>184</v>
      </c>
      <c r="B2585" s="2">
        <v>3161</v>
      </c>
      <c r="C2585" s="50">
        <v>3</v>
      </c>
      <c r="D2585" s="53" t="s">
        <v>109</v>
      </c>
      <c r="E2585" s="53" t="s">
        <v>185</v>
      </c>
      <c r="F2585" s="134">
        <v>110000817493</v>
      </c>
      <c r="G2585" s="133" t="s">
        <v>228</v>
      </c>
      <c r="H2585" s="133">
        <v>45936</v>
      </c>
      <c r="I2585" s="49">
        <v>0</v>
      </c>
    </row>
    <row r="2586" spans="1:9">
      <c r="A2586" s="2" t="s">
        <v>184</v>
      </c>
      <c r="B2586" s="2">
        <v>3161</v>
      </c>
      <c r="C2586" s="50">
        <v>3</v>
      </c>
      <c r="D2586" s="53" t="s">
        <v>109</v>
      </c>
      <c r="E2586" s="53" t="s">
        <v>185</v>
      </c>
      <c r="F2586" s="134">
        <v>110000817493</v>
      </c>
      <c r="G2586" s="133" t="s">
        <v>228</v>
      </c>
      <c r="H2586" s="133">
        <v>45937</v>
      </c>
      <c r="I2586" s="49">
        <v>0</v>
      </c>
    </row>
    <row r="2587" spans="1:9">
      <c r="A2587" s="2" t="s">
        <v>184</v>
      </c>
      <c r="B2587" s="2">
        <v>3161</v>
      </c>
      <c r="C2587" s="50">
        <v>3</v>
      </c>
      <c r="D2587" s="53" t="s">
        <v>109</v>
      </c>
      <c r="E2587" s="53" t="s">
        <v>185</v>
      </c>
      <c r="F2587" s="134">
        <v>110000817493</v>
      </c>
      <c r="G2587" s="133" t="s">
        <v>228</v>
      </c>
      <c r="H2587" s="133">
        <v>45938</v>
      </c>
      <c r="I2587" s="49">
        <v>0</v>
      </c>
    </row>
    <row r="2588" spans="1:9">
      <c r="A2588" s="2" t="s">
        <v>184</v>
      </c>
      <c r="B2588" s="2">
        <v>3161</v>
      </c>
      <c r="C2588" s="50">
        <v>3</v>
      </c>
      <c r="D2588" s="53" t="s">
        <v>109</v>
      </c>
      <c r="E2588" s="53" t="s">
        <v>185</v>
      </c>
      <c r="F2588" s="134">
        <v>110000817493</v>
      </c>
      <c r="G2588" s="133" t="s">
        <v>228</v>
      </c>
      <c r="H2588" s="133">
        <v>45939</v>
      </c>
      <c r="I2588" s="49">
        <v>0</v>
      </c>
    </row>
    <row r="2589" spans="1:9">
      <c r="A2589" s="2" t="s">
        <v>184</v>
      </c>
      <c r="B2589" s="2">
        <v>3161</v>
      </c>
      <c r="C2589" s="50">
        <v>3</v>
      </c>
      <c r="D2589" s="53" t="s">
        <v>109</v>
      </c>
      <c r="E2589" s="53" t="s">
        <v>185</v>
      </c>
      <c r="F2589" s="134">
        <v>110000817493</v>
      </c>
      <c r="G2589" s="133" t="s">
        <v>228</v>
      </c>
      <c r="H2589" s="133">
        <v>45940</v>
      </c>
      <c r="I2589" s="49">
        <v>0</v>
      </c>
    </row>
    <row r="2590" spans="1:9">
      <c r="A2590" s="2" t="s">
        <v>184</v>
      </c>
      <c r="B2590" s="2">
        <v>3161</v>
      </c>
      <c r="C2590" s="50">
        <v>3</v>
      </c>
      <c r="D2590" s="53" t="s">
        <v>109</v>
      </c>
      <c r="E2590" s="53" t="s">
        <v>185</v>
      </c>
      <c r="F2590" s="134">
        <v>110000817493</v>
      </c>
      <c r="G2590" s="133" t="s">
        <v>228</v>
      </c>
      <c r="H2590" s="133">
        <v>45941</v>
      </c>
      <c r="I2590" s="49">
        <v>0</v>
      </c>
    </row>
    <row r="2591" spans="1:9">
      <c r="A2591" s="2" t="s">
        <v>184</v>
      </c>
      <c r="B2591" s="2">
        <v>3161</v>
      </c>
      <c r="C2591" s="50">
        <v>3</v>
      </c>
      <c r="D2591" s="53" t="s">
        <v>109</v>
      </c>
      <c r="E2591" s="53" t="s">
        <v>185</v>
      </c>
      <c r="F2591" s="134">
        <v>110000817493</v>
      </c>
      <c r="G2591" s="133" t="s">
        <v>228</v>
      </c>
      <c r="H2591" s="133">
        <v>45942</v>
      </c>
      <c r="I2591" s="49">
        <v>0</v>
      </c>
    </row>
    <row r="2592" spans="1:9">
      <c r="A2592" s="2" t="s">
        <v>184</v>
      </c>
      <c r="B2592" s="2">
        <v>3161</v>
      </c>
      <c r="C2592" s="50">
        <v>3</v>
      </c>
      <c r="D2592" s="53" t="s">
        <v>109</v>
      </c>
      <c r="E2592" s="53" t="s">
        <v>185</v>
      </c>
      <c r="F2592" s="134">
        <v>110000817493</v>
      </c>
      <c r="G2592" s="133" t="s">
        <v>228</v>
      </c>
      <c r="H2592" s="133">
        <v>45943</v>
      </c>
      <c r="I2592" s="49">
        <v>0</v>
      </c>
    </row>
    <row r="2593" spans="1:9">
      <c r="A2593" s="2" t="s">
        <v>184</v>
      </c>
      <c r="B2593" s="2">
        <v>3161</v>
      </c>
      <c r="C2593" s="50">
        <v>3</v>
      </c>
      <c r="D2593" s="53" t="s">
        <v>109</v>
      </c>
      <c r="E2593" s="53" t="s">
        <v>185</v>
      </c>
      <c r="F2593" s="134">
        <v>110000817493</v>
      </c>
      <c r="G2593" s="133" t="s">
        <v>228</v>
      </c>
      <c r="H2593" s="133">
        <v>45944</v>
      </c>
      <c r="I2593" s="49">
        <v>0</v>
      </c>
    </row>
    <row r="2594" spans="1:9">
      <c r="A2594" s="2" t="s">
        <v>184</v>
      </c>
      <c r="B2594" s="2">
        <v>3161</v>
      </c>
      <c r="C2594" s="50">
        <v>3</v>
      </c>
      <c r="D2594" s="53" t="s">
        <v>109</v>
      </c>
      <c r="E2594" s="53" t="s">
        <v>185</v>
      </c>
      <c r="F2594" s="134">
        <v>110000817493</v>
      </c>
      <c r="G2594" s="133" t="s">
        <v>228</v>
      </c>
      <c r="H2594" s="133">
        <v>45945</v>
      </c>
      <c r="I2594" s="49">
        <v>0</v>
      </c>
    </row>
    <row r="2595" spans="1:9">
      <c r="A2595" s="2" t="s">
        <v>184</v>
      </c>
      <c r="B2595" s="2">
        <v>3161</v>
      </c>
      <c r="C2595" s="50">
        <v>3</v>
      </c>
      <c r="D2595" s="53" t="s">
        <v>109</v>
      </c>
      <c r="E2595" s="53" t="s">
        <v>185</v>
      </c>
      <c r="F2595" s="134">
        <v>110000817493</v>
      </c>
      <c r="G2595" s="133" t="s">
        <v>228</v>
      </c>
      <c r="H2595" s="133">
        <v>45946</v>
      </c>
      <c r="I2595" s="49">
        <v>0</v>
      </c>
    </row>
    <row r="2596" spans="1:9">
      <c r="A2596" s="2" t="s">
        <v>184</v>
      </c>
      <c r="B2596" s="2">
        <v>3161</v>
      </c>
      <c r="C2596" s="50">
        <v>3</v>
      </c>
      <c r="D2596" s="53" t="s">
        <v>109</v>
      </c>
      <c r="E2596" s="53" t="s">
        <v>185</v>
      </c>
      <c r="F2596" s="134">
        <v>110000817493</v>
      </c>
      <c r="G2596" s="133" t="s">
        <v>228</v>
      </c>
      <c r="H2596" s="133">
        <v>45947</v>
      </c>
      <c r="I2596" s="49">
        <v>0</v>
      </c>
    </row>
    <row r="2597" spans="1:9">
      <c r="A2597" s="2" t="s">
        <v>184</v>
      </c>
      <c r="B2597" s="2">
        <v>3161</v>
      </c>
      <c r="C2597" s="50">
        <v>3</v>
      </c>
      <c r="D2597" s="53" t="s">
        <v>109</v>
      </c>
      <c r="E2597" s="53" t="s">
        <v>185</v>
      </c>
      <c r="F2597" s="134">
        <v>110000817493</v>
      </c>
      <c r="G2597" s="133" t="s">
        <v>228</v>
      </c>
      <c r="H2597" s="133">
        <v>45948</v>
      </c>
      <c r="I2597" s="49">
        <v>0</v>
      </c>
    </row>
    <row r="2598" spans="1:9">
      <c r="A2598" s="2" t="s">
        <v>184</v>
      </c>
      <c r="B2598" s="2">
        <v>3161</v>
      </c>
      <c r="C2598" s="50">
        <v>3</v>
      </c>
      <c r="D2598" s="53" t="s">
        <v>109</v>
      </c>
      <c r="E2598" s="53" t="s">
        <v>185</v>
      </c>
      <c r="F2598" s="134">
        <v>110000817493</v>
      </c>
      <c r="G2598" s="133" t="s">
        <v>228</v>
      </c>
      <c r="H2598" s="133">
        <v>45949</v>
      </c>
      <c r="I2598" s="49">
        <v>0</v>
      </c>
    </row>
    <row r="2599" spans="1:9">
      <c r="A2599" s="2" t="s">
        <v>184</v>
      </c>
      <c r="B2599" s="2">
        <v>3161</v>
      </c>
      <c r="C2599" s="50">
        <v>3</v>
      </c>
      <c r="D2599" s="53" t="s">
        <v>109</v>
      </c>
      <c r="E2599" s="53" t="s">
        <v>185</v>
      </c>
      <c r="F2599" s="134">
        <v>110000817493</v>
      </c>
      <c r="G2599" s="133" t="s">
        <v>228</v>
      </c>
      <c r="H2599" s="133">
        <v>45950</v>
      </c>
      <c r="I2599" s="49">
        <v>0</v>
      </c>
    </row>
    <row r="2600" spans="1:9">
      <c r="A2600" s="2" t="s">
        <v>184</v>
      </c>
      <c r="B2600" s="2">
        <v>3161</v>
      </c>
      <c r="C2600" s="50">
        <v>3</v>
      </c>
      <c r="D2600" s="53" t="s">
        <v>109</v>
      </c>
      <c r="E2600" s="53" t="s">
        <v>185</v>
      </c>
      <c r="F2600" s="134">
        <v>110000817493</v>
      </c>
      <c r="G2600" s="133" t="s">
        <v>228</v>
      </c>
      <c r="H2600" s="133">
        <v>45951</v>
      </c>
      <c r="I2600" s="49">
        <v>0</v>
      </c>
    </row>
    <row r="2601" spans="1:9">
      <c r="A2601" s="2" t="s">
        <v>184</v>
      </c>
      <c r="B2601" s="2">
        <v>3161</v>
      </c>
      <c r="C2601" s="50">
        <v>3</v>
      </c>
      <c r="D2601" s="53" t="s">
        <v>109</v>
      </c>
      <c r="E2601" s="53" t="s">
        <v>185</v>
      </c>
      <c r="F2601" s="134">
        <v>110000817493</v>
      </c>
      <c r="G2601" s="133" t="s">
        <v>228</v>
      </c>
      <c r="H2601" s="133">
        <v>45952</v>
      </c>
      <c r="I2601" s="49">
        <v>0</v>
      </c>
    </row>
    <row r="2602" spans="1:9">
      <c r="A2602" s="2" t="s">
        <v>184</v>
      </c>
      <c r="B2602" s="2">
        <v>3161</v>
      </c>
      <c r="C2602" s="50">
        <v>3</v>
      </c>
      <c r="D2602" s="53" t="s">
        <v>109</v>
      </c>
      <c r="E2602" s="53" t="s">
        <v>185</v>
      </c>
      <c r="F2602" s="134">
        <v>110000817493</v>
      </c>
      <c r="G2602" s="133" t="s">
        <v>228</v>
      </c>
      <c r="H2602" s="133">
        <v>45953</v>
      </c>
      <c r="I2602" s="49">
        <v>0</v>
      </c>
    </row>
    <row r="2603" spans="1:9">
      <c r="A2603" s="2" t="s">
        <v>184</v>
      </c>
      <c r="B2603" s="2">
        <v>3161</v>
      </c>
      <c r="C2603" s="50">
        <v>3</v>
      </c>
      <c r="D2603" s="53" t="s">
        <v>109</v>
      </c>
      <c r="E2603" s="53" t="s">
        <v>185</v>
      </c>
      <c r="F2603" s="134">
        <v>110000817493</v>
      </c>
      <c r="G2603" s="133" t="s">
        <v>228</v>
      </c>
      <c r="H2603" s="133">
        <v>45954</v>
      </c>
      <c r="I2603" s="49">
        <v>0</v>
      </c>
    </row>
    <row r="2604" spans="1:9">
      <c r="A2604" s="2" t="s">
        <v>184</v>
      </c>
      <c r="B2604" s="2">
        <v>3161</v>
      </c>
      <c r="C2604" s="50">
        <v>3</v>
      </c>
      <c r="D2604" s="53" t="s">
        <v>109</v>
      </c>
      <c r="E2604" s="53" t="s">
        <v>185</v>
      </c>
      <c r="F2604" s="134">
        <v>110000817493</v>
      </c>
      <c r="G2604" s="133" t="s">
        <v>228</v>
      </c>
      <c r="H2604" s="133">
        <v>45955</v>
      </c>
      <c r="I2604" s="49">
        <v>0</v>
      </c>
    </row>
    <row r="2605" spans="1:9">
      <c r="A2605" s="2" t="s">
        <v>184</v>
      </c>
      <c r="B2605" s="2">
        <v>3161</v>
      </c>
      <c r="C2605" s="50">
        <v>3</v>
      </c>
      <c r="D2605" s="53" t="s">
        <v>109</v>
      </c>
      <c r="E2605" s="53" t="s">
        <v>185</v>
      </c>
      <c r="F2605" s="134">
        <v>110000817493</v>
      </c>
      <c r="G2605" s="133" t="s">
        <v>228</v>
      </c>
      <c r="H2605" s="133">
        <v>45956</v>
      </c>
      <c r="I2605" s="49">
        <v>0</v>
      </c>
    </row>
    <row r="2606" spans="1:9">
      <c r="A2606" s="2" t="s">
        <v>184</v>
      </c>
      <c r="B2606" s="2">
        <v>3161</v>
      </c>
      <c r="C2606" s="50">
        <v>3</v>
      </c>
      <c r="D2606" s="53" t="s">
        <v>109</v>
      </c>
      <c r="E2606" s="53" t="s">
        <v>185</v>
      </c>
      <c r="F2606" s="134">
        <v>110000817493</v>
      </c>
      <c r="G2606" s="133" t="s">
        <v>228</v>
      </c>
      <c r="H2606" s="133">
        <v>45957</v>
      </c>
      <c r="I2606" s="49">
        <v>0</v>
      </c>
    </row>
    <row r="2607" spans="1:9">
      <c r="A2607" s="2" t="s">
        <v>184</v>
      </c>
      <c r="B2607" s="2">
        <v>3161</v>
      </c>
      <c r="C2607" s="50">
        <v>3</v>
      </c>
      <c r="D2607" s="53" t="s">
        <v>109</v>
      </c>
      <c r="E2607" s="53" t="s">
        <v>185</v>
      </c>
      <c r="F2607" s="134">
        <v>110000817493</v>
      </c>
      <c r="G2607" s="133" t="s">
        <v>228</v>
      </c>
      <c r="H2607" s="133">
        <v>45958</v>
      </c>
      <c r="I2607" s="49">
        <v>0</v>
      </c>
    </row>
    <row r="2608" spans="1:9">
      <c r="A2608" s="2" t="s">
        <v>184</v>
      </c>
      <c r="B2608" s="2">
        <v>3161</v>
      </c>
      <c r="C2608" s="50">
        <v>3</v>
      </c>
      <c r="D2608" s="53" t="s">
        <v>109</v>
      </c>
      <c r="E2608" s="53" t="s">
        <v>185</v>
      </c>
      <c r="F2608" s="134">
        <v>110000817493</v>
      </c>
      <c r="G2608" s="133" t="s">
        <v>228</v>
      </c>
      <c r="H2608" s="133">
        <v>45959</v>
      </c>
      <c r="I2608" s="49">
        <v>0</v>
      </c>
    </row>
    <row r="2609" spans="1:12">
      <c r="A2609" s="2" t="s">
        <v>184</v>
      </c>
      <c r="B2609" s="2">
        <v>3161</v>
      </c>
      <c r="C2609" s="50">
        <v>3</v>
      </c>
      <c r="D2609" s="53" t="s">
        <v>109</v>
      </c>
      <c r="E2609" s="53" t="s">
        <v>185</v>
      </c>
      <c r="F2609" s="134">
        <v>110000817493</v>
      </c>
      <c r="G2609" s="133" t="s">
        <v>228</v>
      </c>
      <c r="H2609" s="133">
        <v>45960</v>
      </c>
      <c r="I2609" s="49">
        <v>0</v>
      </c>
    </row>
    <row r="2610" spans="1:12">
      <c r="A2610" s="2" t="s">
        <v>184</v>
      </c>
      <c r="B2610" s="2">
        <v>3161</v>
      </c>
      <c r="C2610" s="50">
        <v>3</v>
      </c>
      <c r="D2610" s="53" t="s">
        <v>109</v>
      </c>
      <c r="E2610" s="53" t="s">
        <v>185</v>
      </c>
      <c r="F2610" s="134">
        <v>110000817493</v>
      </c>
      <c r="G2610" s="133" t="s">
        <v>228</v>
      </c>
      <c r="H2610" s="133">
        <v>45961</v>
      </c>
      <c r="I2610" s="49">
        <v>0</v>
      </c>
    </row>
    <row r="2611" spans="1:12">
      <c r="A2611" s="2" t="s">
        <v>184</v>
      </c>
      <c r="B2611" s="2">
        <v>3161</v>
      </c>
      <c r="C2611" s="50">
        <v>3</v>
      </c>
      <c r="D2611" s="53" t="s">
        <v>109</v>
      </c>
      <c r="E2611" s="53" t="s">
        <v>185</v>
      </c>
      <c r="F2611" s="134">
        <v>110000817493</v>
      </c>
      <c r="G2611" s="133" t="s">
        <v>228</v>
      </c>
      <c r="H2611" s="133">
        <v>45962</v>
      </c>
      <c r="I2611" s="49">
        <v>0</v>
      </c>
    </row>
    <row r="2612" spans="1:12">
      <c r="A2612" s="2" t="s">
        <v>184</v>
      </c>
      <c r="B2612" s="2">
        <v>3161</v>
      </c>
      <c r="C2612" s="50">
        <v>3</v>
      </c>
      <c r="D2612" s="53" t="s">
        <v>109</v>
      </c>
      <c r="E2612" s="53" t="s">
        <v>185</v>
      </c>
      <c r="F2612" s="134">
        <v>110000817493</v>
      </c>
      <c r="G2612" s="133" t="s">
        <v>228</v>
      </c>
      <c r="H2612" s="133">
        <v>45963</v>
      </c>
      <c r="I2612" s="49">
        <v>0</v>
      </c>
    </row>
    <row r="2613" spans="1:12">
      <c r="A2613" s="2" t="s">
        <v>184</v>
      </c>
      <c r="B2613" s="2">
        <v>3161</v>
      </c>
      <c r="C2613" s="50">
        <v>3</v>
      </c>
      <c r="D2613" s="53" t="s">
        <v>109</v>
      </c>
      <c r="E2613" s="53" t="s">
        <v>185</v>
      </c>
      <c r="F2613" s="134">
        <v>110000817493</v>
      </c>
      <c r="G2613" s="133" t="s">
        <v>228</v>
      </c>
      <c r="H2613" s="133">
        <v>45964</v>
      </c>
      <c r="I2613" s="49">
        <v>0</v>
      </c>
    </row>
    <row r="2614" spans="1:12">
      <c r="A2614" s="2" t="s">
        <v>184</v>
      </c>
      <c r="B2614" s="2">
        <v>3161</v>
      </c>
      <c r="C2614" s="50">
        <v>3</v>
      </c>
      <c r="D2614" s="53" t="s">
        <v>109</v>
      </c>
      <c r="E2614" s="53" t="s">
        <v>185</v>
      </c>
      <c r="F2614" s="134">
        <v>110000817493</v>
      </c>
      <c r="G2614" s="133" t="s">
        <v>228</v>
      </c>
      <c r="H2614" s="133">
        <v>45965</v>
      </c>
      <c r="I2614" s="49">
        <v>0</v>
      </c>
    </row>
    <row r="2615" spans="1:12">
      <c r="A2615" s="2" t="s">
        <v>184</v>
      </c>
      <c r="B2615" s="2">
        <v>3161</v>
      </c>
      <c r="C2615" s="50">
        <v>3</v>
      </c>
      <c r="D2615" s="53" t="s">
        <v>109</v>
      </c>
      <c r="E2615" s="53" t="s">
        <v>185</v>
      </c>
      <c r="F2615" s="134">
        <v>110000817493</v>
      </c>
      <c r="G2615" s="133" t="s">
        <v>228</v>
      </c>
      <c r="H2615" s="133">
        <v>45966</v>
      </c>
      <c r="I2615" s="49">
        <v>1.72</v>
      </c>
      <c r="J2615" s="49">
        <v>0</v>
      </c>
      <c r="K2615" s="49">
        <v>15.196</v>
      </c>
      <c r="L2615" s="49">
        <v>2E-3</v>
      </c>
    </row>
    <row r="2616" spans="1:12">
      <c r="A2616" s="2" t="s">
        <v>184</v>
      </c>
      <c r="B2616" s="2">
        <v>3161</v>
      </c>
      <c r="C2616" s="50">
        <v>3</v>
      </c>
      <c r="D2616" s="53" t="s">
        <v>109</v>
      </c>
      <c r="E2616" s="53" t="s">
        <v>185</v>
      </c>
      <c r="F2616" s="134">
        <v>110000817493</v>
      </c>
      <c r="G2616" s="133" t="s">
        <v>228</v>
      </c>
      <c r="H2616" s="133">
        <v>45967</v>
      </c>
      <c r="I2616" s="49">
        <v>12.48</v>
      </c>
      <c r="J2616" s="49">
        <v>2E-3</v>
      </c>
      <c r="K2616" s="49">
        <v>467.78399999999999</v>
      </c>
      <c r="L2616" s="49">
        <v>0.17799999999999999</v>
      </c>
    </row>
    <row r="2617" spans="1:12">
      <c r="A2617" s="2" t="s">
        <v>184</v>
      </c>
      <c r="B2617" s="2">
        <v>3161</v>
      </c>
      <c r="C2617" s="50">
        <v>3</v>
      </c>
      <c r="D2617" s="53" t="s">
        <v>109</v>
      </c>
      <c r="E2617" s="53" t="s">
        <v>185</v>
      </c>
      <c r="F2617" s="134">
        <v>110000817493</v>
      </c>
      <c r="G2617" s="133" t="s">
        <v>228</v>
      </c>
      <c r="H2617" s="133">
        <v>45968</v>
      </c>
      <c r="I2617" s="49">
        <v>0</v>
      </c>
    </row>
    <row r="2618" spans="1:12">
      <c r="A2618" s="2" t="s">
        <v>184</v>
      </c>
      <c r="B2618" s="2">
        <v>3161</v>
      </c>
      <c r="C2618" s="50">
        <v>3</v>
      </c>
      <c r="D2618" s="53" t="s">
        <v>109</v>
      </c>
      <c r="E2618" s="53" t="s">
        <v>185</v>
      </c>
      <c r="F2618" s="134">
        <v>110000817493</v>
      </c>
      <c r="G2618" s="133" t="s">
        <v>228</v>
      </c>
      <c r="H2618" s="133">
        <v>45969</v>
      </c>
      <c r="I2618" s="49">
        <v>0</v>
      </c>
    </row>
    <row r="2619" spans="1:12">
      <c r="A2619" s="2" t="s">
        <v>184</v>
      </c>
      <c r="B2619" s="2">
        <v>3161</v>
      </c>
      <c r="C2619" s="50">
        <v>3</v>
      </c>
      <c r="D2619" s="53" t="s">
        <v>109</v>
      </c>
      <c r="E2619" s="53" t="s">
        <v>185</v>
      </c>
      <c r="F2619" s="134">
        <v>110000817493</v>
      </c>
      <c r="G2619" s="133" t="s">
        <v>228</v>
      </c>
      <c r="H2619" s="133">
        <v>45970</v>
      </c>
      <c r="I2619" s="49">
        <v>0</v>
      </c>
    </row>
    <row r="2620" spans="1:12">
      <c r="A2620" s="2" t="s">
        <v>184</v>
      </c>
      <c r="B2620" s="2">
        <v>3161</v>
      </c>
      <c r="C2620" s="50">
        <v>3</v>
      </c>
      <c r="D2620" s="53" t="s">
        <v>109</v>
      </c>
      <c r="E2620" s="53" t="s">
        <v>185</v>
      </c>
      <c r="F2620" s="134">
        <v>110000817493</v>
      </c>
      <c r="G2620" s="133" t="s">
        <v>228</v>
      </c>
      <c r="H2620" s="133">
        <v>45971</v>
      </c>
      <c r="I2620" s="49">
        <v>0</v>
      </c>
    </row>
    <row r="2621" spans="1:12">
      <c r="A2621" s="2" t="s">
        <v>184</v>
      </c>
      <c r="B2621" s="2">
        <v>3161</v>
      </c>
      <c r="C2621" s="50">
        <v>3</v>
      </c>
      <c r="D2621" s="53" t="s">
        <v>109</v>
      </c>
      <c r="E2621" s="53" t="s">
        <v>185</v>
      </c>
      <c r="F2621" s="134">
        <v>110000817493</v>
      </c>
      <c r="G2621" s="133" t="s">
        <v>228</v>
      </c>
      <c r="H2621" s="133">
        <v>45972</v>
      </c>
      <c r="I2621" s="49">
        <v>0</v>
      </c>
    </row>
    <row r="2622" spans="1:12">
      <c r="A2622" s="2" t="s">
        <v>184</v>
      </c>
      <c r="B2622" s="2">
        <v>3161</v>
      </c>
      <c r="C2622" s="50">
        <v>3</v>
      </c>
      <c r="D2622" s="53" t="s">
        <v>109</v>
      </c>
      <c r="E2622" s="53" t="s">
        <v>185</v>
      </c>
      <c r="F2622" s="134">
        <v>110000817493</v>
      </c>
      <c r="G2622" s="133" t="s">
        <v>228</v>
      </c>
      <c r="H2622" s="133">
        <v>45973</v>
      </c>
      <c r="I2622" s="49">
        <v>0</v>
      </c>
    </row>
    <row r="2623" spans="1:12">
      <c r="A2623" s="2" t="s">
        <v>184</v>
      </c>
      <c r="B2623" s="2">
        <v>3161</v>
      </c>
      <c r="C2623" s="50">
        <v>3</v>
      </c>
      <c r="D2623" s="53" t="s">
        <v>109</v>
      </c>
      <c r="E2623" s="53" t="s">
        <v>185</v>
      </c>
      <c r="F2623" s="134">
        <v>110000817493</v>
      </c>
      <c r="G2623" s="133" t="s">
        <v>228</v>
      </c>
      <c r="H2623" s="133">
        <v>45974</v>
      </c>
      <c r="I2623" s="49">
        <v>0</v>
      </c>
    </row>
    <row r="2624" spans="1:12">
      <c r="A2624" s="2" t="s">
        <v>184</v>
      </c>
      <c r="B2624" s="2">
        <v>3161</v>
      </c>
      <c r="C2624" s="50">
        <v>3</v>
      </c>
      <c r="D2624" s="53" t="s">
        <v>109</v>
      </c>
      <c r="E2624" s="53" t="s">
        <v>185</v>
      </c>
      <c r="F2624" s="134">
        <v>110000817493</v>
      </c>
      <c r="G2624" s="133" t="s">
        <v>228</v>
      </c>
      <c r="H2624" s="133">
        <v>45975</v>
      </c>
      <c r="I2624" s="49">
        <v>0</v>
      </c>
    </row>
    <row r="2625" spans="1:9">
      <c r="A2625" s="2" t="s">
        <v>184</v>
      </c>
      <c r="B2625" s="2">
        <v>3161</v>
      </c>
      <c r="C2625" s="50">
        <v>3</v>
      </c>
      <c r="D2625" s="53" t="s">
        <v>109</v>
      </c>
      <c r="E2625" s="53" t="s">
        <v>185</v>
      </c>
      <c r="F2625" s="134">
        <v>110000817493</v>
      </c>
      <c r="G2625" s="133" t="s">
        <v>228</v>
      </c>
      <c r="H2625" s="133">
        <v>45976</v>
      </c>
      <c r="I2625" s="49">
        <v>0</v>
      </c>
    </row>
    <row r="2626" spans="1:9">
      <c r="A2626" s="2" t="s">
        <v>184</v>
      </c>
      <c r="B2626" s="2">
        <v>3161</v>
      </c>
      <c r="C2626" s="50">
        <v>3</v>
      </c>
      <c r="D2626" s="53" t="s">
        <v>109</v>
      </c>
      <c r="E2626" s="53" t="s">
        <v>185</v>
      </c>
      <c r="F2626" s="134">
        <v>110000817493</v>
      </c>
      <c r="G2626" s="133" t="s">
        <v>228</v>
      </c>
      <c r="H2626" s="133">
        <v>45977</v>
      </c>
      <c r="I2626" s="49">
        <v>0</v>
      </c>
    </row>
    <row r="2627" spans="1:9">
      <c r="A2627" s="2" t="s">
        <v>184</v>
      </c>
      <c r="B2627" s="2">
        <v>3161</v>
      </c>
      <c r="C2627" s="50">
        <v>3</v>
      </c>
      <c r="D2627" s="53" t="s">
        <v>109</v>
      </c>
      <c r="E2627" s="53" t="s">
        <v>185</v>
      </c>
      <c r="F2627" s="134">
        <v>110000817493</v>
      </c>
      <c r="G2627" s="133" t="s">
        <v>228</v>
      </c>
      <c r="H2627" s="133">
        <v>45978</v>
      </c>
      <c r="I2627" s="49">
        <v>0</v>
      </c>
    </row>
    <row r="2628" spans="1:9">
      <c r="A2628" s="2" t="s">
        <v>184</v>
      </c>
      <c r="B2628" s="2">
        <v>3161</v>
      </c>
      <c r="C2628" s="50">
        <v>3</v>
      </c>
      <c r="D2628" s="53" t="s">
        <v>109</v>
      </c>
      <c r="E2628" s="53" t="s">
        <v>185</v>
      </c>
      <c r="F2628" s="134">
        <v>110000817493</v>
      </c>
      <c r="G2628" s="133" t="s">
        <v>228</v>
      </c>
      <c r="H2628" s="133">
        <v>45979</v>
      </c>
      <c r="I2628" s="49">
        <v>0</v>
      </c>
    </row>
    <row r="2629" spans="1:9">
      <c r="A2629" s="2" t="s">
        <v>184</v>
      </c>
      <c r="B2629" s="2">
        <v>3161</v>
      </c>
      <c r="C2629" s="50">
        <v>3</v>
      </c>
      <c r="D2629" s="53" t="s">
        <v>109</v>
      </c>
      <c r="E2629" s="53" t="s">
        <v>185</v>
      </c>
      <c r="F2629" s="134">
        <v>110000817493</v>
      </c>
      <c r="G2629" s="133" t="s">
        <v>228</v>
      </c>
      <c r="H2629" s="133">
        <v>45980</v>
      </c>
      <c r="I2629" s="49">
        <v>0</v>
      </c>
    </row>
    <row r="2630" spans="1:9">
      <c r="A2630" s="2" t="s">
        <v>184</v>
      </c>
      <c r="B2630" s="2">
        <v>3161</v>
      </c>
      <c r="C2630" s="50">
        <v>3</v>
      </c>
      <c r="D2630" s="53" t="s">
        <v>109</v>
      </c>
      <c r="E2630" s="53" t="s">
        <v>185</v>
      </c>
      <c r="F2630" s="134">
        <v>110000817493</v>
      </c>
      <c r="G2630" s="133" t="s">
        <v>228</v>
      </c>
      <c r="H2630" s="133">
        <v>45981</v>
      </c>
      <c r="I2630" s="49">
        <v>0</v>
      </c>
    </row>
    <row r="2631" spans="1:9">
      <c r="A2631" s="2" t="s">
        <v>184</v>
      </c>
      <c r="B2631" s="2">
        <v>3161</v>
      </c>
      <c r="C2631" s="50">
        <v>3</v>
      </c>
      <c r="D2631" s="53" t="s">
        <v>109</v>
      </c>
      <c r="E2631" s="53" t="s">
        <v>185</v>
      </c>
      <c r="F2631" s="134">
        <v>110000817493</v>
      </c>
      <c r="G2631" s="133" t="s">
        <v>228</v>
      </c>
      <c r="H2631" s="133">
        <v>45982</v>
      </c>
      <c r="I2631" s="49">
        <v>0</v>
      </c>
    </row>
    <row r="2632" spans="1:9">
      <c r="A2632" s="2" t="s">
        <v>184</v>
      </c>
      <c r="B2632" s="2">
        <v>3161</v>
      </c>
      <c r="C2632" s="50">
        <v>3</v>
      </c>
      <c r="D2632" s="53" t="s">
        <v>109</v>
      </c>
      <c r="E2632" s="53" t="s">
        <v>185</v>
      </c>
      <c r="F2632" s="134">
        <v>110000817493</v>
      </c>
      <c r="G2632" s="133" t="s">
        <v>228</v>
      </c>
      <c r="H2632" s="133">
        <v>45983</v>
      </c>
      <c r="I2632" s="49">
        <v>0</v>
      </c>
    </row>
    <row r="2633" spans="1:9">
      <c r="A2633" s="2" t="s">
        <v>184</v>
      </c>
      <c r="B2633" s="2">
        <v>3161</v>
      </c>
      <c r="C2633" s="50">
        <v>3</v>
      </c>
      <c r="D2633" s="53" t="s">
        <v>109</v>
      </c>
      <c r="E2633" s="53" t="s">
        <v>185</v>
      </c>
      <c r="F2633" s="134">
        <v>110000817493</v>
      </c>
      <c r="G2633" s="133" t="s">
        <v>228</v>
      </c>
      <c r="H2633" s="133">
        <v>45984</v>
      </c>
      <c r="I2633" s="49">
        <v>0</v>
      </c>
    </row>
    <row r="2634" spans="1:9">
      <c r="A2634" s="2" t="s">
        <v>184</v>
      </c>
      <c r="B2634" s="2">
        <v>3161</v>
      </c>
      <c r="C2634" s="50">
        <v>3</v>
      </c>
      <c r="D2634" s="53" t="s">
        <v>109</v>
      </c>
      <c r="E2634" s="53" t="s">
        <v>185</v>
      </c>
      <c r="F2634" s="134">
        <v>110000817493</v>
      </c>
      <c r="G2634" s="133" t="s">
        <v>228</v>
      </c>
      <c r="H2634" s="133">
        <v>45985</v>
      </c>
      <c r="I2634" s="49">
        <v>0</v>
      </c>
    </row>
    <row r="2635" spans="1:9">
      <c r="A2635" s="2" t="s">
        <v>184</v>
      </c>
      <c r="B2635" s="2">
        <v>3161</v>
      </c>
      <c r="C2635" s="50">
        <v>3</v>
      </c>
      <c r="D2635" s="53" t="s">
        <v>109</v>
      </c>
      <c r="E2635" s="53" t="s">
        <v>185</v>
      </c>
      <c r="F2635" s="134">
        <v>110000817493</v>
      </c>
      <c r="G2635" s="133" t="s">
        <v>228</v>
      </c>
      <c r="H2635" s="133">
        <v>45986</v>
      </c>
      <c r="I2635" s="49">
        <v>0</v>
      </c>
    </row>
    <row r="2636" spans="1:9">
      <c r="A2636" s="2" t="s">
        <v>184</v>
      </c>
      <c r="B2636" s="2">
        <v>3161</v>
      </c>
      <c r="C2636" s="50">
        <v>3</v>
      </c>
      <c r="D2636" s="53" t="s">
        <v>109</v>
      </c>
      <c r="E2636" s="53" t="s">
        <v>185</v>
      </c>
      <c r="F2636" s="134">
        <v>110000817493</v>
      </c>
      <c r="G2636" s="133" t="s">
        <v>228</v>
      </c>
      <c r="H2636" s="133">
        <v>45987</v>
      </c>
      <c r="I2636" s="49">
        <v>0</v>
      </c>
    </row>
    <row r="2637" spans="1:9">
      <c r="A2637" s="2" t="s">
        <v>184</v>
      </c>
      <c r="B2637" s="2">
        <v>3161</v>
      </c>
      <c r="C2637" s="50">
        <v>3</v>
      </c>
      <c r="D2637" s="53" t="s">
        <v>109</v>
      </c>
      <c r="E2637" s="53" t="s">
        <v>185</v>
      </c>
      <c r="F2637" s="134">
        <v>110000817493</v>
      </c>
      <c r="G2637" s="133" t="s">
        <v>228</v>
      </c>
      <c r="H2637" s="133">
        <v>45988</v>
      </c>
      <c r="I2637" s="49">
        <v>0</v>
      </c>
    </row>
    <row r="2638" spans="1:9">
      <c r="A2638" s="2" t="s">
        <v>184</v>
      </c>
      <c r="B2638" s="2">
        <v>3161</v>
      </c>
      <c r="C2638" s="50">
        <v>3</v>
      </c>
      <c r="D2638" s="53" t="s">
        <v>109</v>
      </c>
      <c r="E2638" s="53" t="s">
        <v>185</v>
      </c>
      <c r="F2638" s="134">
        <v>110000817493</v>
      </c>
      <c r="G2638" s="133" t="s">
        <v>228</v>
      </c>
      <c r="H2638" s="133">
        <v>45989</v>
      </c>
      <c r="I2638" s="49">
        <v>0</v>
      </c>
    </row>
    <row r="2639" spans="1:9">
      <c r="A2639" s="2" t="s">
        <v>184</v>
      </c>
      <c r="B2639" s="2">
        <v>3161</v>
      </c>
      <c r="C2639" s="50">
        <v>3</v>
      </c>
      <c r="D2639" s="53" t="s">
        <v>109</v>
      </c>
      <c r="E2639" s="53" t="s">
        <v>185</v>
      </c>
      <c r="F2639" s="134">
        <v>110000817493</v>
      </c>
      <c r="G2639" s="133" t="s">
        <v>228</v>
      </c>
      <c r="H2639" s="133">
        <v>45990</v>
      </c>
      <c r="I2639" s="49">
        <v>0</v>
      </c>
    </row>
    <row r="2640" spans="1:9">
      <c r="A2640" s="2" t="s">
        <v>184</v>
      </c>
      <c r="B2640" s="2">
        <v>3161</v>
      </c>
      <c r="C2640" s="50">
        <v>3</v>
      </c>
      <c r="D2640" s="53" t="s">
        <v>109</v>
      </c>
      <c r="E2640" s="53" t="s">
        <v>185</v>
      </c>
      <c r="F2640" s="134">
        <v>110000817493</v>
      </c>
      <c r="G2640" s="133" t="s">
        <v>228</v>
      </c>
      <c r="H2640" s="133">
        <v>45991</v>
      </c>
      <c r="I2640" s="49">
        <v>0</v>
      </c>
    </row>
    <row r="2641" spans="1:9">
      <c r="A2641" s="2" t="s">
        <v>184</v>
      </c>
      <c r="B2641" s="2">
        <v>3161</v>
      </c>
      <c r="C2641" s="50">
        <v>3</v>
      </c>
      <c r="D2641" s="53" t="s">
        <v>109</v>
      </c>
      <c r="E2641" s="53" t="s">
        <v>185</v>
      </c>
      <c r="F2641" s="134">
        <v>110000817493</v>
      </c>
      <c r="G2641" s="133" t="s">
        <v>228</v>
      </c>
      <c r="H2641" s="133">
        <v>45992</v>
      </c>
      <c r="I2641" s="49">
        <v>0</v>
      </c>
    </row>
    <row r="2642" spans="1:9">
      <c r="A2642" s="2" t="s">
        <v>184</v>
      </c>
      <c r="B2642" s="2">
        <v>3161</v>
      </c>
      <c r="C2642" s="50">
        <v>3</v>
      </c>
      <c r="D2642" s="53" t="s">
        <v>109</v>
      </c>
      <c r="E2642" s="53" t="s">
        <v>185</v>
      </c>
      <c r="F2642" s="134">
        <v>110000817493</v>
      </c>
      <c r="G2642" s="133" t="s">
        <v>228</v>
      </c>
      <c r="H2642" s="133">
        <v>45993</v>
      </c>
      <c r="I2642" s="49">
        <v>0</v>
      </c>
    </row>
    <row r="2643" spans="1:9">
      <c r="A2643" s="2" t="s">
        <v>184</v>
      </c>
      <c r="B2643" s="2">
        <v>3161</v>
      </c>
      <c r="C2643" s="50">
        <v>3</v>
      </c>
      <c r="D2643" s="53" t="s">
        <v>109</v>
      </c>
      <c r="E2643" s="53" t="s">
        <v>185</v>
      </c>
      <c r="F2643" s="134">
        <v>110000817493</v>
      </c>
      <c r="G2643" s="133" t="s">
        <v>228</v>
      </c>
      <c r="H2643" s="133">
        <v>45994</v>
      </c>
      <c r="I2643" s="49">
        <v>0</v>
      </c>
    </row>
    <row r="2644" spans="1:9">
      <c r="A2644" s="2" t="s">
        <v>184</v>
      </c>
      <c r="B2644" s="2">
        <v>3161</v>
      </c>
      <c r="C2644" s="50">
        <v>3</v>
      </c>
      <c r="D2644" s="53" t="s">
        <v>109</v>
      </c>
      <c r="E2644" s="53" t="s">
        <v>185</v>
      </c>
      <c r="F2644" s="134">
        <v>110000817493</v>
      </c>
      <c r="G2644" s="133" t="s">
        <v>228</v>
      </c>
      <c r="H2644" s="133">
        <v>45995</v>
      </c>
      <c r="I2644" s="49">
        <v>0</v>
      </c>
    </row>
    <row r="2645" spans="1:9">
      <c r="A2645" s="2" t="s">
        <v>184</v>
      </c>
      <c r="B2645" s="2">
        <v>3161</v>
      </c>
      <c r="C2645" s="50">
        <v>3</v>
      </c>
      <c r="D2645" s="53" t="s">
        <v>109</v>
      </c>
      <c r="E2645" s="53" t="s">
        <v>185</v>
      </c>
      <c r="F2645" s="134">
        <v>110000817493</v>
      </c>
      <c r="G2645" s="133" t="s">
        <v>228</v>
      </c>
      <c r="H2645" s="133">
        <v>45996</v>
      </c>
      <c r="I2645" s="49">
        <v>0</v>
      </c>
    </row>
    <row r="2646" spans="1:9">
      <c r="A2646" s="2" t="s">
        <v>184</v>
      </c>
      <c r="B2646" s="2">
        <v>3161</v>
      </c>
      <c r="C2646" s="50">
        <v>3</v>
      </c>
      <c r="D2646" s="53" t="s">
        <v>109</v>
      </c>
      <c r="E2646" s="53" t="s">
        <v>185</v>
      </c>
      <c r="F2646" s="134">
        <v>110000817493</v>
      </c>
      <c r="G2646" s="133" t="s">
        <v>228</v>
      </c>
      <c r="H2646" s="133">
        <v>45997</v>
      </c>
      <c r="I2646" s="49">
        <v>0</v>
      </c>
    </row>
    <row r="2647" spans="1:9">
      <c r="A2647" s="2" t="s">
        <v>184</v>
      </c>
      <c r="B2647" s="2">
        <v>3161</v>
      </c>
      <c r="C2647" s="50">
        <v>3</v>
      </c>
      <c r="D2647" s="53" t="s">
        <v>109</v>
      </c>
      <c r="E2647" s="53" t="s">
        <v>185</v>
      </c>
      <c r="F2647" s="134">
        <v>110000817493</v>
      </c>
      <c r="G2647" s="133" t="s">
        <v>228</v>
      </c>
      <c r="H2647" s="133">
        <v>45998</v>
      </c>
      <c r="I2647" s="49">
        <v>0</v>
      </c>
    </row>
    <row r="2648" spans="1:9">
      <c r="A2648" s="2" t="s">
        <v>184</v>
      </c>
      <c r="B2648" s="2">
        <v>3161</v>
      </c>
      <c r="C2648" s="50">
        <v>3</v>
      </c>
      <c r="D2648" s="53" t="s">
        <v>109</v>
      </c>
      <c r="E2648" s="53" t="s">
        <v>185</v>
      </c>
      <c r="F2648" s="134">
        <v>110000817493</v>
      </c>
      <c r="G2648" s="133" t="s">
        <v>228</v>
      </c>
      <c r="H2648" s="133">
        <v>45999</v>
      </c>
      <c r="I2648" s="49">
        <v>0</v>
      </c>
    </row>
    <row r="2649" spans="1:9">
      <c r="A2649" s="2" t="s">
        <v>184</v>
      </c>
      <c r="B2649" s="2">
        <v>3161</v>
      </c>
      <c r="C2649" s="50">
        <v>3</v>
      </c>
      <c r="D2649" s="53" t="s">
        <v>109</v>
      </c>
      <c r="E2649" s="53" t="s">
        <v>185</v>
      </c>
      <c r="F2649" s="134">
        <v>110000817493</v>
      </c>
      <c r="G2649" s="133" t="s">
        <v>228</v>
      </c>
      <c r="H2649" s="133">
        <v>46000</v>
      </c>
      <c r="I2649" s="49">
        <v>0</v>
      </c>
    </row>
    <row r="2650" spans="1:9">
      <c r="A2650" s="2" t="s">
        <v>184</v>
      </c>
      <c r="B2650" s="2">
        <v>3161</v>
      </c>
      <c r="C2650" s="50">
        <v>3</v>
      </c>
      <c r="D2650" s="53" t="s">
        <v>109</v>
      </c>
      <c r="E2650" s="53" t="s">
        <v>185</v>
      </c>
      <c r="F2650" s="134">
        <v>110000817493</v>
      </c>
      <c r="G2650" s="133" t="s">
        <v>228</v>
      </c>
      <c r="H2650" s="133">
        <v>46001</v>
      </c>
      <c r="I2650" s="49">
        <v>0</v>
      </c>
    </row>
    <row r="2651" spans="1:9">
      <c r="A2651" s="2" t="s">
        <v>184</v>
      </c>
      <c r="B2651" s="2">
        <v>3161</v>
      </c>
      <c r="C2651" s="50">
        <v>3</v>
      </c>
      <c r="D2651" s="53" t="s">
        <v>109</v>
      </c>
      <c r="E2651" s="53" t="s">
        <v>185</v>
      </c>
      <c r="F2651" s="134">
        <v>110000817493</v>
      </c>
      <c r="G2651" s="133" t="s">
        <v>228</v>
      </c>
      <c r="H2651" s="133">
        <v>46002</v>
      </c>
      <c r="I2651" s="49">
        <v>0</v>
      </c>
    </row>
    <row r="2652" spans="1:9">
      <c r="A2652" s="2" t="s">
        <v>184</v>
      </c>
      <c r="B2652" s="2">
        <v>3161</v>
      </c>
      <c r="C2652" s="50">
        <v>3</v>
      </c>
      <c r="D2652" s="53" t="s">
        <v>109</v>
      </c>
      <c r="E2652" s="53" t="s">
        <v>185</v>
      </c>
      <c r="F2652" s="134">
        <v>110000817493</v>
      </c>
      <c r="G2652" s="133" t="s">
        <v>228</v>
      </c>
      <c r="H2652" s="133">
        <v>46003</v>
      </c>
      <c r="I2652" s="49">
        <v>0</v>
      </c>
    </row>
    <row r="2653" spans="1:9">
      <c r="A2653" s="2" t="s">
        <v>184</v>
      </c>
      <c r="B2653" s="2">
        <v>3161</v>
      </c>
      <c r="C2653" s="50">
        <v>3</v>
      </c>
      <c r="D2653" s="53" t="s">
        <v>109</v>
      </c>
      <c r="E2653" s="53" t="s">
        <v>185</v>
      </c>
      <c r="F2653" s="134">
        <v>110000817493</v>
      </c>
      <c r="G2653" s="133" t="s">
        <v>228</v>
      </c>
      <c r="H2653" s="133">
        <v>46004</v>
      </c>
      <c r="I2653" s="49">
        <v>0</v>
      </c>
    </row>
    <row r="2654" spans="1:9">
      <c r="A2654" s="2" t="s">
        <v>184</v>
      </c>
      <c r="B2654" s="2">
        <v>3161</v>
      </c>
      <c r="C2654" s="50">
        <v>3</v>
      </c>
      <c r="D2654" s="53" t="s">
        <v>109</v>
      </c>
      <c r="E2654" s="53" t="s">
        <v>185</v>
      </c>
      <c r="F2654" s="134">
        <v>110000817493</v>
      </c>
      <c r="G2654" s="133" t="s">
        <v>228</v>
      </c>
      <c r="H2654" s="133">
        <v>46005</v>
      </c>
      <c r="I2654" s="49">
        <v>0</v>
      </c>
    </row>
    <row r="2655" spans="1:9">
      <c r="A2655" s="2" t="s">
        <v>184</v>
      </c>
      <c r="B2655" s="2">
        <v>3161</v>
      </c>
      <c r="C2655" s="50">
        <v>3</v>
      </c>
      <c r="D2655" s="53" t="s">
        <v>109</v>
      </c>
      <c r="E2655" s="53" t="s">
        <v>185</v>
      </c>
      <c r="F2655" s="134">
        <v>110000817493</v>
      </c>
      <c r="G2655" s="133" t="s">
        <v>228</v>
      </c>
      <c r="H2655" s="133">
        <v>46006</v>
      </c>
      <c r="I2655" s="49">
        <v>0</v>
      </c>
    </row>
    <row r="2656" spans="1:9">
      <c r="A2656" s="2" t="s">
        <v>184</v>
      </c>
      <c r="B2656" s="2">
        <v>3161</v>
      </c>
      <c r="C2656" s="50">
        <v>3</v>
      </c>
      <c r="D2656" s="53" t="s">
        <v>109</v>
      </c>
      <c r="E2656" s="53" t="s">
        <v>185</v>
      </c>
      <c r="F2656" s="134">
        <v>110000817493</v>
      </c>
      <c r="G2656" s="133" t="s">
        <v>228</v>
      </c>
      <c r="H2656" s="133">
        <v>46007</v>
      </c>
      <c r="I2656" s="49">
        <v>0</v>
      </c>
    </row>
    <row r="2657" spans="1:9">
      <c r="A2657" s="2" t="s">
        <v>184</v>
      </c>
      <c r="B2657" s="2">
        <v>3161</v>
      </c>
      <c r="C2657" s="50">
        <v>3</v>
      </c>
      <c r="D2657" s="53" t="s">
        <v>109</v>
      </c>
      <c r="E2657" s="53" t="s">
        <v>185</v>
      </c>
      <c r="F2657" s="134">
        <v>110000817493</v>
      </c>
      <c r="G2657" s="133" t="s">
        <v>228</v>
      </c>
      <c r="H2657" s="133">
        <v>46008</v>
      </c>
      <c r="I2657" s="49">
        <v>0</v>
      </c>
    </row>
    <row r="2658" spans="1:9">
      <c r="A2658" s="2" t="s">
        <v>184</v>
      </c>
      <c r="B2658" s="2">
        <v>3161</v>
      </c>
      <c r="C2658" s="50">
        <v>3</v>
      </c>
      <c r="D2658" s="53" t="s">
        <v>109</v>
      </c>
      <c r="E2658" s="53" t="s">
        <v>185</v>
      </c>
      <c r="F2658" s="134">
        <v>110000817493</v>
      </c>
      <c r="G2658" s="133" t="s">
        <v>228</v>
      </c>
      <c r="H2658" s="133">
        <v>46009</v>
      </c>
      <c r="I2658" s="49">
        <v>0</v>
      </c>
    </row>
    <row r="2659" spans="1:9">
      <c r="A2659" s="2" t="s">
        <v>184</v>
      </c>
      <c r="B2659" s="2">
        <v>3161</v>
      </c>
      <c r="C2659" s="50">
        <v>3</v>
      </c>
      <c r="D2659" s="53" t="s">
        <v>109</v>
      </c>
      <c r="E2659" s="53" t="s">
        <v>185</v>
      </c>
      <c r="F2659" s="134">
        <v>110000817493</v>
      </c>
      <c r="G2659" s="133" t="s">
        <v>228</v>
      </c>
      <c r="H2659" s="133">
        <v>46010</v>
      </c>
      <c r="I2659" s="49">
        <v>0</v>
      </c>
    </row>
    <row r="2660" spans="1:9">
      <c r="A2660" s="2" t="s">
        <v>184</v>
      </c>
      <c r="B2660" s="2">
        <v>3161</v>
      </c>
      <c r="C2660" s="50">
        <v>3</v>
      </c>
      <c r="D2660" s="53" t="s">
        <v>109</v>
      </c>
      <c r="E2660" s="53" t="s">
        <v>185</v>
      </c>
      <c r="F2660" s="134">
        <v>110000817493</v>
      </c>
      <c r="G2660" s="133" t="s">
        <v>228</v>
      </c>
      <c r="H2660" s="133">
        <v>46011</v>
      </c>
      <c r="I2660" s="49">
        <v>0</v>
      </c>
    </row>
    <row r="2661" spans="1:9">
      <c r="A2661" s="2" t="s">
        <v>184</v>
      </c>
      <c r="B2661" s="2">
        <v>3161</v>
      </c>
      <c r="C2661" s="50">
        <v>3</v>
      </c>
      <c r="D2661" s="53" t="s">
        <v>109</v>
      </c>
      <c r="E2661" s="53" t="s">
        <v>185</v>
      </c>
      <c r="F2661" s="134">
        <v>110000817493</v>
      </c>
      <c r="G2661" s="133" t="s">
        <v>228</v>
      </c>
      <c r="H2661" s="133">
        <v>46012</v>
      </c>
      <c r="I2661" s="49">
        <v>0</v>
      </c>
    </row>
    <row r="2662" spans="1:9">
      <c r="A2662" s="2" t="s">
        <v>184</v>
      </c>
      <c r="B2662" s="2">
        <v>3161</v>
      </c>
      <c r="C2662" s="50">
        <v>3</v>
      </c>
      <c r="D2662" s="53" t="s">
        <v>109</v>
      </c>
      <c r="E2662" s="53" t="s">
        <v>185</v>
      </c>
      <c r="F2662" s="134">
        <v>110000817493</v>
      </c>
      <c r="G2662" s="133" t="s">
        <v>228</v>
      </c>
      <c r="H2662" s="133">
        <v>46013</v>
      </c>
      <c r="I2662" s="49">
        <v>0</v>
      </c>
    </row>
    <row r="2663" spans="1:9">
      <c r="A2663" s="2" t="s">
        <v>184</v>
      </c>
      <c r="B2663" s="2">
        <v>3161</v>
      </c>
      <c r="C2663" s="50">
        <v>3</v>
      </c>
      <c r="D2663" s="53" t="s">
        <v>109</v>
      </c>
      <c r="E2663" s="53" t="s">
        <v>185</v>
      </c>
      <c r="F2663" s="134">
        <v>110000817493</v>
      </c>
      <c r="G2663" s="133" t="s">
        <v>228</v>
      </c>
      <c r="H2663" s="133">
        <v>46014</v>
      </c>
      <c r="I2663" s="49">
        <v>0</v>
      </c>
    </row>
    <row r="2664" spans="1:9">
      <c r="A2664" s="2" t="s">
        <v>184</v>
      </c>
      <c r="B2664" s="2">
        <v>3161</v>
      </c>
      <c r="C2664" s="50">
        <v>3</v>
      </c>
      <c r="D2664" s="53" t="s">
        <v>109</v>
      </c>
      <c r="E2664" s="53" t="s">
        <v>185</v>
      </c>
      <c r="F2664" s="134">
        <v>110000817493</v>
      </c>
      <c r="G2664" s="133" t="s">
        <v>228</v>
      </c>
      <c r="H2664" s="133">
        <v>46015</v>
      </c>
      <c r="I2664" s="49">
        <v>0</v>
      </c>
    </row>
    <row r="2665" spans="1:9">
      <c r="A2665" s="2" t="s">
        <v>184</v>
      </c>
      <c r="B2665" s="2">
        <v>3161</v>
      </c>
      <c r="C2665" s="50">
        <v>3</v>
      </c>
      <c r="D2665" s="53" t="s">
        <v>109</v>
      </c>
      <c r="E2665" s="53" t="s">
        <v>185</v>
      </c>
      <c r="F2665" s="134">
        <v>110000817493</v>
      </c>
      <c r="G2665" s="133" t="s">
        <v>228</v>
      </c>
      <c r="H2665" s="133">
        <v>46016</v>
      </c>
      <c r="I2665" s="49">
        <v>0</v>
      </c>
    </row>
    <row r="2666" spans="1:9">
      <c r="A2666" s="2" t="s">
        <v>184</v>
      </c>
      <c r="B2666" s="2">
        <v>3161</v>
      </c>
      <c r="C2666" s="50">
        <v>3</v>
      </c>
      <c r="D2666" s="53" t="s">
        <v>109</v>
      </c>
      <c r="E2666" s="53" t="s">
        <v>185</v>
      </c>
      <c r="F2666" s="134">
        <v>110000817493</v>
      </c>
      <c r="G2666" s="133" t="s">
        <v>228</v>
      </c>
      <c r="H2666" s="133">
        <v>46017</v>
      </c>
      <c r="I2666" s="49">
        <v>0</v>
      </c>
    </row>
    <row r="2667" spans="1:9">
      <c r="A2667" s="2" t="s">
        <v>184</v>
      </c>
      <c r="B2667" s="2">
        <v>3161</v>
      </c>
      <c r="C2667" s="50">
        <v>3</v>
      </c>
      <c r="D2667" s="53" t="s">
        <v>109</v>
      </c>
      <c r="E2667" s="53" t="s">
        <v>185</v>
      </c>
      <c r="F2667" s="134">
        <v>110000817493</v>
      </c>
      <c r="G2667" s="133" t="s">
        <v>228</v>
      </c>
      <c r="H2667" s="133">
        <v>46018</v>
      </c>
      <c r="I2667" s="49">
        <v>0</v>
      </c>
    </row>
    <row r="2668" spans="1:9">
      <c r="A2668" s="2" t="s">
        <v>184</v>
      </c>
      <c r="B2668" s="2">
        <v>3161</v>
      </c>
      <c r="C2668" s="50">
        <v>3</v>
      </c>
      <c r="D2668" s="53" t="s">
        <v>109</v>
      </c>
      <c r="E2668" s="53" t="s">
        <v>185</v>
      </c>
      <c r="F2668" s="134">
        <v>110000817493</v>
      </c>
      <c r="G2668" s="133" t="s">
        <v>228</v>
      </c>
      <c r="H2668" s="133">
        <v>46019</v>
      </c>
      <c r="I2668" s="49">
        <v>0</v>
      </c>
    </row>
    <row r="2669" spans="1:9">
      <c r="A2669" s="2" t="s">
        <v>184</v>
      </c>
      <c r="B2669" s="2">
        <v>3161</v>
      </c>
      <c r="C2669" s="50">
        <v>3</v>
      </c>
      <c r="D2669" s="53" t="s">
        <v>109</v>
      </c>
      <c r="E2669" s="53" t="s">
        <v>185</v>
      </c>
      <c r="F2669" s="134">
        <v>110000817493</v>
      </c>
      <c r="G2669" s="133" t="s">
        <v>228</v>
      </c>
      <c r="H2669" s="133">
        <v>46020</v>
      </c>
      <c r="I2669" s="49">
        <v>0</v>
      </c>
    </row>
    <row r="2670" spans="1:9">
      <c r="A2670" s="2" t="s">
        <v>184</v>
      </c>
      <c r="B2670" s="2">
        <v>3161</v>
      </c>
      <c r="C2670" s="50">
        <v>3</v>
      </c>
      <c r="D2670" s="53" t="s">
        <v>109</v>
      </c>
      <c r="E2670" s="53" t="s">
        <v>185</v>
      </c>
      <c r="F2670" s="134">
        <v>110000817493</v>
      </c>
      <c r="G2670" s="133" t="s">
        <v>228</v>
      </c>
      <c r="H2670" s="133">
        <v>46021</v>
      </c>
      <c r="I2670" s="49">
        <v>0</v>
      </c>
    </row>
    <row r="2671" spans="1:9">
      <c r="A2671" s="2" t="s">
        <v>184</v>
      </c>
      <c r="B2671" s="2">
        <v>3161</v>
      </c>
      <c r="C2671" s="50">
        <v>3</v>
      </c>
      <c r="D2671" s="53" t="s">
        <v>109</v>
      </c>
      <c r="E2671" s="53" t="s">
        <v>185</v>
      </c>
      <c r="F2671" s="134">
        <v>110000817493</v>
      </c>
      <c r="G2671" s="133" t="s">
        <v>228</v>
      </c>
      <c r="H2671" s="133">
        <v>46022</v>
      </c>
      <c r="I2671" s="49">
        <v>0</v>
      </c>
    </row>
    <row r="2672" spans="1:9">
      <c r="A2672" s="2" t="s">
        <v>184</v>
      </c>
      <c r="B2672" s="2">
        <v>3161</v>
      </c>
      <c r="C2672" s="50">
        <v>3</v>
      </c>
      <c r="D2672" s="53" t="s">
        <v>109</v>
      </c>
      <c r="E2672" s="53" t="s">
        <v>185</v>
      </c>
      <c r="F2672" s="134">
        <v>110000817493</v>
      </c>
      <c r="G2672" s="133" t="s">
        <v>228</v>
      </c>
      <c r="H2672" s="133">
        <v>46023</v>
      </c>
      <c r="I2672" s="49">
        <v>0</v>
      </c>
    </row>
    <row r="2673" spans="1:9">
      <c r="A2673" s="2" t="s">
        <v>184</v>
      </c>
      <c r="B2673" s="2">
        <v>3161</v>
      </c>
      <c r="C2673" s="50">
        <v>3</v>
      </c>
      <c r="D2673" s="53" t="s">
        <v>109</v>
      </c>
      <c r="E2673" s="53" t="s">
        <v>185</v>
      </c>
      <c r="F2673" s="134">
        <v>110000817493</v>
      </c>
      <c r="G2673" s="133" t="s">
        <v>228</v>
      </c>
      <c r="H2673" s="133">
        <v>46024</v>
      </c>
      <c r="I2673" s="49">
        <v>0</v>
      </c>
    </row>
    <row r="2674" spans="1:9">
      <c r="A2674" s="2" t="s">
        <v>184</v>
      </c>
      <c r="B2674" s="2">
        <v>3161</v>
      </c>
      <c r="C2674" s="50">
        <v>3</v>
      </c>
      <c r="D2674" s="53" t="s">
        <v>109</v>
      </c>
      <c r="E2674" s="53" t="s">
        <v>185</v>
      </c>
      <c r="F2674" s="134">
        <v>110000817493</v>
      </c>
      <c r="G2674" s="133" t="s">
        <v>228</v>
      </c>
      <c r="H2674" s="133">
        <v>46025</v>
      </c>
      <c r="I2674" s="49">
        <v>0</v>
      </c>
    </row>
    <row r="2675" spans="1:9">
      <c r="A2675" s="2" t="s">
        <v>184</v>
      </c>
      <c r="B2675" s="2">
        <v>3161</v>
      </c>
      <c r="C2675" s="50">
        <v>3</v>
      </c>
      <c r="D2675" s="53" t="s">
        <v>109</v>
      </c>
      <c r="E2675" s="53" t="s">
        <v>185</v>
      </c>
      <c r="F2675" s="134">
        <v>110000817493</v>
      </c>
      <c r="G2675" s="133" t="s">
        <v>228</v>
      </c>
      <c r="H2675" s="133">
        <v>46026</v>
      </c>
      <c r="I2675" s="49">
        <v>0</v>
      </c>
    </row>
    <row r="2676" spans="1:9">
      <c r="A2676" s="2" t="s">
        <v>184</v>
      </c>
      <c r="B2676" s="2">
        <v>3161</v>
      </c>
      <c r="C2676" s="50">
        <v>3</v>
      </c>
      <c r="D2676" s="53" t="s">
        <v>109</v>
      </c>
      <c r="E2676" s="53" t="s">
        <v>185</v>
      </c>
      <c r="F2676" s="134">
        <v>110000817493</v>
      </c>
      <c r="G2676" s="133" t="s">
        <v>228</v>
      </c>
      <c r="H2676" s="133">
        <v>46027</v>
      </c>
      <c r="I2676" s="49">
        <v>0</v>
      </c>
    </row>
    <row r="2677" spans="1:9">
      <c r="A2677" s="2" t="s">
        <v>184</v>
      </c>
      <c r="B2677" s="2">
        <v>3161</v>
      </c>
      <c r="C2677" s="50">
        <v>3</v>
      </c>
      <c r="D2677" s="53" t="s">
        <v>109</v>
      </c>
      <c r="E2677" s="53" t="s">
        <v>185</v>
      </c>
      <c r="F2677" s="134">
        <v>110000817493</v>
      </c>
      <c r="G2677" s="133" t="s">
        <v>228</v>
      </c>
      <c r="H2677" s="133">
        <v>46028</v>
      </c>
      <c r="I2677" s="49">
        <v>0</v>
      </c>
    </row>
    <row r="2678" spans="1:9">
      <c r="A2678" s="2" t="s">
        <v>184</v>
      </c>
      <c r="B2678" s="2">
        <v>3161</v>
      </c>
      <c r="C2678" s="50">
        <v>3</v>
      </c>
      <c r="D2678" s="53" t="s">
        <v>109</v>
      </c>
      <c r="E2678" s="53" t="s">
        <v>185</v>
      </c>
      <c r="F2678" s="134">
        <v>110000817493</v>
      </c>
      <c r="G2678" s="133" t="s">
        <v>228</v>
      </c>
      <c r="H2678" s="133">
        <v>46029</v>
      </c>
      <c r="I2678" s="49">
        <v>0</v>
      </c>
    </row>
    <row r="2679" spans="1:9">
      <c r="A2679" s="2" t="s">
        <v>184</v>
      </c>
      <c r="B2679" s="2">
        <v>3161</v>
      </c>
      <c r="C2679" s="50">
        <v>3</v>
      </c>
      <c r="D2679" s="53" t="s">
        <v>109</v>
      </c>
      <c r="E2679" s="53" t="s">
        <v>185</v>
      </c>
      <c r="F2679" s="134">
        <v>110000817493</v>
      </c>
      <c r="G2679" s="133" t="s">
        <v>228</v>
      </c>
      <c r="H2679" s="133">
        <v>46030</v>
      </c>
      <c r="I2679" s="49">
        <v>0</v>
      </c>
    </row>
    <row r="2680" spans="1:9">
      <c r="A2680" s="2" t="s">
        <v>184</v>
      </c>
      <c r="B2680" s="2">
        <v>3161</v>
      </c>
      <c r="C2680" s="50">
        <v>3</v>
      </c>
      <c r="D2680" s="53" t="s">
        <v>109</v>
      </c>
      <c r="E2680" s="53" t="s">
        <v>185</v>
      </c>
      <c r="F2680" s="134">
        <v>110000817493</v>
      </c>
      <c r="G2680" s="133" t="s">
        <v>228</v>
      </c>
      <c r="H2680" s="133">
        <v>46031</v>
      </c>
      <c r="I2680" s="49">
        <v>0</v>
      </c>
    </row>
    <row r="2681" spans="1:9">
      <c r="A2681" s="2" t="s">
        <v>184</v>
      </c>
      <c r="B2681" s="2">
        <v>3161</v>
      </c>
      <c r="C2681" s="50">
        <v>3</v>
      </c>
      <c r="D2681" s="53" t="s">
        <v>109</v>
      </c>
      <c r="E2681" s="53" t="s">
        <v>185</v>
      </c>
      <c r="F2681" s="134">
        <v>110000817493</v>
      </c>
      <c r="G2681" s="133" t="s">
        <v>228</v>
      </c>
      <c r="H2681" s="133">
        <v>46032</v>
      </c>
      <c r="I2681" s="49">
        <v>0</v>
      </c>
    </row>
    <row r="2682" spans="1:9">
      <c r="A2682" s="2" t="s">
        <v>184</v>
      </c>
      <c r="B2682" s="2">
        <v>3161</v>
      </c>
      <c r="C2682" s="50">
        <v>3</v>
      </c>
      <c r="D2682" s="53" t="s">
        <v>109</v>
      </c>
      <c r="E2682" s="53" t="s">
        <v>185</v>
      </c>
      <c r="F2682" s="134">
        <v>110000817493</v>
      </c>
      <c r="G2682" s="133" t="s">
        <v>228</v>
      </c>
      <c r="H2682" s="133">
        <v>46033</v>
      </c>
      <c r="I2682" s="49">
        <v>0</v>
      </c>
    </row>
    <row r="2683" spans="1:9">
      <c r="A2683" s="2" t="s">
        <v>184</v>
      </c>
      <c r="B2683" s="2">
        <v>3161</v>
      </c>
      <c r="C2683" s="50">
        <v>3</v>
      </c>
      <c r="D2683" s="53" t="s">
        <v>109</v>
      </c>
      <c r="E2683" s="53" t="s">
        <v>185</v>
      </c>
      <c r="F2683" s="134">
        <v>110000817493</v>
      </c>
      <c r="G2683" s="133" t="s">
        <v>228</v>
      </c>
      <c r="H2683" s="133">
        <v>46034</v>
      </c>
      <c r="I2683" s="49">
        <v>0</v>
      </c>
    </row>
    <row r="2684" spans="1:9">
      <c r="A2684" s="2" t="s">
        <v>184</v>
      </c>
      <c r="B2684" s="2">
        <v>3161</v>
      </c>
      <c r="C2684" s="50">
        <v>3</v>
      </c>
      <c r="D2684" s="53" t="s">
        <v>109</v>
      </c>
      <c r="E2684" s="53" t="s">
        <v>185</v>
      </c>
      <c r="F2684" s="134">
        <v>110000817493</v>
      </c>
      <c r="G2684" s="133" t="s">
        <v>228</v>
      </c>
      <c r="H2684" s="133">
        <v>46035</v>
      </c>
      <c r="I2684" s="49">
        <v>0</v>
      </c>
    </row>
    <row r="2685" spans="1:9">
      <c r="A2685" s="2" t="s">
        <v>184</v>
      </c>
      <c r="B2685" s="2">
        <v>3161</v>
      </c>
      <c r="C2685" s="50">
        <v>3</v>
      </c>
      <c r="D2685" s="53" t="s">
        <v>109</v>
      </c>
      <c r="E2685" s="53" t="s">
        <v>185</v>
      </c>
      <c r="F2685" s="134">
        <v>110000817493</v>
      </c>
      <c r="G2685" s="133" t="s">
        <v>228</v>
      </c>
      <c r="H2685" s="133">
        <v>46036</v>
      </c>
      <c r="I2685" s="49">
        <v>0</v>
      </c>
    </row>
    <row r="2686" spans="1:9">
      <c r="A2686" s="2" t="s">
        <v>184</v>
      </c>
      <c r="B2686" s="2">
        <v>3161</v>
      </c>
      <c r="C2686" s="50">
        <v>3</v>
      </c>
      <c r="D2686" s="53" t="s">
        <v>109</v>
      </c>
      <c r="E2686" s="53" t="s">
        <v>185</v>
      </c>
      <c r="F2686" s="134">
        <v>110000817493</v>
      </c>
      <c r="G2686" s="133" t="s">
        <v>228</v>
      </c>
      <c r="H2686" s="133">
        <v>46037</v>
      </c>
      <c r="I2686" s="49">
        <v>0</v>
      </c>
    </row>
    <row r="2687" spans="1:9">
      <c r="A2687" s="2" t="s">
        <v>184</v>
      </c>
      <c r="B2687" s="2">
        <v>3161</v>
      </c>
      <c r="C2687" s="50">
        <v>3</v>
      </c>
      <c r="D2687" s="53" t="s">
        <v>109</v>
      </c>
      <c r="E2687" s="53" t="s">
        <v>185</v>
      </c>
      <c r="F2687" s="134">
        <v>110000817493</v>
      </c>
      <c r="G2687" s="133" t="s">
        <v>228</v>
      </c>
      <c r="H2687" s="133">
        <v>46038</v>
      </c>
      <c r="I2687" s="49">
        <v>0</v>
      </c>
    </row>
    <row r="2688" spans="1:9">
      <c r="A2688" s="2" t="s">
        <v>184</v>
      </c>
      <c r="B2688" s="2">
        <v>3161</v>
      </c>
      <c r="C2688" s="50">
        <v>3</v>
      </c>
      <c r="D2688" s="53" t="s">
        <v>109</v>
      </c>
      <c r="E2688" s="53" t="s">
        <v>185</v>
      </c>
      <c r="F2688" s="134">
        <v>110000817493</v>
      </c>
      <c r="G2688" s="133" t="s">
        <v>228</v>
      </c>
      <c r="H2688" s="133">
        <v>46039</v>
      </c>
      <c r="I2688" s="49">
        <v>0</v>
      </c>
    </row>
    <row r="2689" spans="1:12">
      <c r="A2689" s="2" t="s">
        <v>184</v>
      </c>
      <c r="B2689" s="2">
        <v>3161</v>
      </c>
      <c r="C2689" s="50">
        <v>3</v>
      </c>
      <c r="D2689" s="53" t="s">
        <v>109</v>
      </c>
      <c r="E2689" s="53" t="s">
        <v>185</v>
      </c>
      <c r="F2689" s="134">
        <v>110000817493</v>
      </c>
      <c r="G2689" s="133" t="s">
        <v>228</v>
      </c>
      <c r="H2689" s="133">
        <v>46040</v>
      </c>
      <c r="I2689" s="49">
        <v>0</v>
      </c>
    </row>
    <row r="2690" spans="1:12">
      <c r="A2690" s="2" t="s">
        <v>184</v>
      </c>
      <c r="B2690" s="2">
        <v>3161</v>
      </c>
      <c r="C2690" s="50">
        <v>3</v>
      </c>
      <c r="D2690" s="53" t="s">
        <v>109</v>
      </c>
      <c r="E2690" s="53" t="s">
        <v>185</v>
      </c>
      <c r="F2690" s="134">
        <v>110000817493</v>
      </c>
      <c r="G2690" s="133" t="s">
        <v>228</v>
      </c>
      <c r="H2690" s="133">
        <v>46041</v>
      </c>
      <c r="I2690" s="49">
        <v>0</v>
      </c>
    </row>
    <row r="2691" spans="1:12">
      <c r="A2691" s="2" t="s">
        <v>184</v>
      </c>
      <c r="B2691" s="2">
        <v>3161</v>
      </c>
      <c r="C2691" s="50">
        <v>3</v>
      </c>
      <c r="D2691" s="53" t="s">
        <v>109</v>
      </c>
      <c r="E2691" s="53" t="s">
        <v>185</v>
      </c>
      <c r="F2691" s="134">
        <v>110000817493</v>
      </c>
      <c r="G2691" s="133" t="s">
        <v>228</v>
      </c>
      <c r="H2691" s="133">
        <v>46042</v>
      </c>
      <c r="I2691" s="49">
        <v>0</v>
      </c>
    </row>
    <row r="2692" spans="1:12">
      <c r="A2692" s="2" t="s">
        <v>184</v>
      </c>
      <c r="B2692" s="2">
        <v>3161</v>
      </c>
      <c r="C2692" s="50">
        <v>3</v>
      </c>
      <c r="D2692" s="53" t="s">
        <v>109</v>
      </c>
      <c r="E2692" s="53" t="s">
        <v>185</v>
      </c>
      <c r="F2692" s="134">
        <v>110000817493</v>
      </c>
      <c r="G2692" s="133" t="s">
        <v>228</v>
      </c>
      <c r="H2692" s="133">
        <v>46043</v>
      </c>
      <c r="I2692" s="49">
        <v>0</v>
      </c>
    </row>
    <row r="2693" spans="1:12">
      <c r="A2693" s="2" t="s">
        <v>184</v>
      </c>
      <c r="B2693" s="2">
        <v>3161</v>
      </c>
      <c r="C2693" s="50">
        <v>3</v>
      </c>
      <c r="D2693" s="53" t="s">
        <v>109</v>
      </c>
      <c r="E2693" s="53" t="s">
        <v>185</v>
      </c>
      <c r="F2693" s="134">
        <v>110000817493</v>
      </c>
      <c r="G2693" s="133" t="s">
        <v>228</v>
      </c>
      <c r="H2693" s="133">
        <v>46044</v>
      </c>
      <c r="I2693" s="49">
        <v>0</v>
      </c>
    </row>
    <row r="2694" spans="1:12">
      <c r="A2694" s="2" t="s">
        <v>184</v>
      </c>
      <c r="B2694" s="2">
        <v>3161</v>
      </c>
      <c r="C2694" s="50">
        <v>3</v>
      </c>
      <c r="D2694" s="53" t="s">
        <v>109</v>
      </c>
      <c r="E2694" s="53" t="s">
        <v>185</v>
      </c>
      <c r="F2694" s="134">
        <v>110000817493</v>
      </c>
      <c r="G2694" s="133" t="s">
        <v>228</v>
      </c>
      <c r="H2694" s="133">
        <v>46045</v>
      </c>
      <c r="I2694" s="49">
        <v>0.77</v>
      </c>
      <c r="J2694" s="49">
        <v>0</v>
      </c>
      <c r="K2694" s="49">
        <v>0.60399999999999998</v>
      </c>
      <c r="L2694" s="49">
        <v>0</v>
      </c>
    </row>
    <row r="2695" spans="1:12">
      <c r="A2695" s="2" t="s">
        <v>184</v>
      </c>
      <c r="B2695" s="2">
        <v>3161</v>
      </c>
      <c r="C2695" s="50">
        <v>3</v>
      </c>
      <c r="D2695" s="53" t="s">
        <v>109</v>
      </c>
      <c r="E2695" s="53" t="s">
        <v>185</v>
      </c>
      <c r="F2695" s="134">
        <v>110000817493</v>
      </c>
      <c r="G2695" s="133" t="s">
        <v>228</v>
      </c>
      <c r="H2695" s="133">
        <v>46046</v>
      </c>
      <c r="I2695" s="49">
        <v>0</v>
      </c>
    </row>
    <row r="2696" spans="1:12">
      <c r="A2696" s="2" t="s">
        <v>184</v>
      </c>
      <c r="B2696" s="2">
        <v>3161</v>
      </c>
      <c r="C2696" s="50">
        <v>3</v>
      </c>
      <c r="D2696" s="53" t="s">
        <v>109</v>
      </c>
      <c r="E2696" s="53" t="s">
        <v>185</v>
      </c>
      <c r="F2696" s="134">
        <v>110000817493</v>
      </c>
      <c r="G2696" s="133" t="s">
        <v>228</v>
      </c>
      <c r="H2696" s="133">
        <v>46047</v>
      </c>
      <c r="I2696" s="49">
        <v>5.72</v>
      </c>
      <c r="J2696" s="49">
        <v>1E-3</v>
      </c>
      <c r="K2696" s="49">
        <v>90.736000000000004</v>
      </c>
      <c r="L2696" s="49">
        <v>1.4E-2</v>
      </c>
    </row>
    <row r="2697" spans="1:12">
      <c r="A2697" s="2" t="s">
        <v>184</v>
      </c>
      <c r="B2697" s="2">
        <v>3161</v>
      </c>
      <c r="C2697" s="50">
        <v>3</v>
      </c>
      <c r="D2697" s="53" t="s">
        <v>109</v>
      </c>
      <c r="E2697" s="53" t="s">
        <v>185</v>
      </c>
      <c r="F2697" s="134">
        <v>110000817493</v>
      </c>
      <c r="G2697" s="133" t="s">
        <v>228</v>
      </c>
      <c r="H2697" s="133">
        <v>46048</v>
      </c>
      <c r="I2697" s="49">
        <v>24</v>
      </c>
      <c r="J2697" s="49">
        <v>0.04</v>
      </c>
      <c r="K2697" s="49">
        <v>2883.8</v>
      </c>
      <c r="L2697" s="49">
        <v>2.1320000000000001</v>
      </c>
    </row>
    <row r="2698" spans="1:12">
      <c r="A2698" s="2" t="s">
        <v>184</v>
      </c>
      <c r="B2698" s="2">
        <v>3161</v>
      </c>
      <c r="C2698" s="50">
        <v>3</v>
      </c>
      <c r="D2698" s="53" t="s">
        <v>109</v>
      </c>
      <c r="E2698" s="53" t="s">
        <v>185</v>
      </c>
      <c r="F2698" s="134">
        <v>110000817493</v>
      </c>
      <c r="G2698" s="133" t="s">
        <v>228</v>
      </c>
      <c r="H2698" s="133">
        <v>46049</v>
      </c>
      <c r="I2698" s="49">
        <v>24</v>
      </c>
      <c r="J2698" s="49">
        <v>6.9000000000000006E-2</v>
      </c>
      <c r="K2698" s="49">
        <v>4978.6000000000004</v>
      </c>
      <c r="L2698" s="49">
        <v>3.944</v>
      </c>
    </row>
    <row r="2699" spans="1:12">
      <c r="A2699" s="2" t="s">
        <v>184</v>
      </c>
      <c r="B2699" s="2">
        <v>3161</v>
      </c>
      <c r="C2699" s="50">
        <v>3</v>
      </c>
      <c r="D2699" s="53" t="s">
        <v>109</v>
      </c>
      <c r="E2699" s="53" t="s">
        <v>185</v>
      </c>
      <c r="F2699" s="134">
        <v>110000817493</v>
      </c>
      <c r="G2699" s="133" t="s">
        <v>228</v>
      </c>
      <c r="H2699" s="133">
        <v>46050</v>
      </c>
      <c r="I2699" s="49">
        <v>24</v>
      </c>
      <c r="J2699" s="49">
        <v>0.03</v>
      </c>
      <c r="K2699" s="49">
        <v>2135.1</v>
      </c>
      <c r="L2699" s="49">
        <v>1.5169999999999999</v>
      </c>
    </row>
    <row r="2700" spans="1:12">
      <c r="A2700" s="2" t="s">
        <v>184</v>
      </c>
      <c r="B2700" s="2">
        <v>3161</v>
      </c>
      <c r="C2700" s="50">
        <v>3</v>
      </c>
      <c r="D2700" s="53" t="s">
        <v>109</v>
      </c>
      <c r="E2700" s="53" t="s">
        <v>185</v>
      </c>
      <c r="F2700" s="134">
        <v>110000817493</v>
      </c>
      <c r="G2700" s="133" t="s">
        <v>228</v>
      </c>
      <c r="H2700" s="133">
        <v>46051</v>
      </c>
      <c r="I2700" s="49">
        <v>12.67</v>
      </c>
      <c r="J2700" s="49">
        <v>1.6E-2</v>
      </c>
      <c r="K2700" s="49">
        <v>1148.9760000000001</v>
      </c>
      <c r="L2700" s="49">
        <v>0.77300000000000002</v>
      </c>
    </row>
    <row r="2701" spans="1:12">
      <c r="A2701" s="2" t="s">
        <v>184</v>
      </c>
      <c r="B2701" s="2">
        <v>3161</v>
      </c>
      <c r="C2701" s="50">
        <v>3</v>
      </c>
      <c r="D2701" s="53" t="s">
        <v>109</v>
      </c>
      <c r="E2701" s="53" t="s">
        <v>185</v>
      </c>
      <c r="F2701" s="134">
        <v>110000817493</v>
      </c>
      <c r="G2701" s="133" t="s">
        <v>228</v>
      </c>
      <c r="H2701" s="133">
        <v>46052</v>
      </c>
      <c r="I2701" s="49">
        <v>0</v>
      </c>
    </row>
    <row r="2702" spans="1:12">
      <c r="A2702" s="2" t="s">
        <v>184</v>
      </c>
      <c r="B2702" s="2">
        <v>3161</v>
      </c>
      <c r="C2702" s="50">
        <v>3</v>
      </c>
      <c r="D2702" s="53" t="s">
        <v>109</v>
      </c>
      <c r="E2702" s="53" t="s">
        <v>185</v>
      </c>
      <c r="F2702" s="134">
        <v>110000817493</v>
      </c>
      <c r="G2702" s="133" t="s">
        <v>228</v>
      </c>
      <c r="H2702" s="133">
        <v>46053</v>
      </c>
      <c r="I2702" s="49">
        <v>0</v>
      </c>
    </row>
    <row r="2703" spans="1:12">
      <c r="A2703" s="2" t="s">
        <v>184</v>
      </c>
      <c r="B2703" s="2">
        <v>3161</v>
      </c>
      <c r="C2703" s="50">
        <v>3</v>
      </c>
      <c r="D2703" s="53" t="s">
        <v>109</v>
      </c>
      <c r="E2703" s="53" t="s">
        <v>185</v>
      </c>
      <c r="F2703" s="134">
        <v>110000817493</v>
      </c>
      <c r="G2703" s="133" t="s">
        <v>228</v>
      </c>
      <c r="H2703" s="133">
        <v>46054</v>
      </c>
      <c r="I2703" s="49">
        <v>0</v>
      </c>
    </row>
    <row r="2704" spans="1:12">
      <c r="A2704" s="2" t="s">
        <v>184</v>
      </c>
      <c r="B2704" s="2">
        <v>3161</v>
      </c>
      <c r="C2704" s="50">
        <v>3</v>
      </c>
      <c r="D2704" s="53" t="s">
        <v>109</v>
      </c>
      <c r="E2704" s="53" t="s">
        <v>185</v>
      </c>
      <c r="F2704" s="134">
        <v>110000817493</v>
      </c>
      <c r="G2704" s="133" t="s">
        <v>228</v>
      </c>
      <c r="H2704" s="133">
        <v>46055</v>
      </c>
      <c r="I2704" s="49">
        <v>0</v>
      </c>
    </row>
    <row r="2705" spans="1:9">
      <c r="A2705" s="2" t="s">
        <v>184</v>
      </c>
      <c r="B2705" s="2">
        <v>3161</v>
      </c>
      <c r="C2705" s="50">
        <v>3</v>
      </c>
      <c r="D2705" s="53" t="s">
        <v>109</v>
      </c>
      <c r="E2705" s="53" t="s">
        <v>185</v>
      </c>
      <c r="F2705" s="134">
        <v>110000817493</v>
      </c>
      <c r="G2705" s="133" t="s">
        <v>228</v>
      </c>
      <c r="H2705" s="133">
        <v>46056</v>
      </c>
      <c r="I2705" s="49">
        <v>0</v>
      </c>
    </row>
    <row r="2706" spans="1:9">
      <c r="A2706" s="2" t="s">
        <v>184</v>
      </c>
      <c r="B2706" s="2">
        <v>3161</v>
      </c>
      <c r="C2706" s="50">
        <v>3</v>
      </c>
      <c r="D2706" s="53" t="s">
        <v>109</v>
      </c>
      <c r="E2706" s="53" t="s">
        <v>185</v>
      </c>
      <c r="F2706" s="134">
        <v>110000817493</v>
      </c>
      <c r="G2706" s="133" t="s">
        <v>228</v>
      </c>
      <c r="H2706" s="133">
        <v>46057</v>
      </c>
      <c r="I2706" s="49">
        <v>0</v>
      </c>
    </row>
    <row r="2707" spans="1:9">
      <c r="A2707" s="2" t="s">
        <v>184</v>
      </c>
      <c r="B2707" s="2">
        <v>3161</v>
      </c>
      <c r="C2707" s="50">
        <v>3</v>
      </c>
      <c r="D2707" s="53" t="s">
        <v>109</v>
      </c>
      <c r="E2707" s="53" t="s">
        <v>185</v>
      </c>
      <c r="F2707" s="134">
        <v>110000817493</v>
      </c>
      <c r="G2707" s="133" t="s">
        <v>228</v>
      </c>
      <c r="H2707" s="133">
        <v>46058</v>
      </c>
      <c r="I2707" s="49">
        <v>0</v>
      </c>
    </row>
    <row r="2708" spans="1:9">
      <c r="A2708" s="2" t="s">
        <v>184</v>
      </c>
      <c r="B2708" s="2">
        <v>3161</v>
      </c>
      <c r="C2708" s="50">
        <v>3</v>
      </c>
      <c r="D2708" s="53" t="s">
        <v>109</v>
      </c>
      <c r="E2708" s="53" t="s">
        <v>185</v>
      </c>
      <c r="F2708" s="134">
        <v>110000817493</v>
      </c>
      <c r="G2708" s="133" t="s">
        <v>228</v>
      </c>
      <c r="H2708" s="133">
        <v>46059</v>
      </c>
      <c r="I2708" s="49">
        <v>0</v>
      </c>
    </row>
    <row r="2709" spans="1:9">
      <c r="A2709" s="2" t="s">
        <v>184</v>
      </c>
      <c r="B2709" s="2">
        <v>3161</v>
      </c>
      <c r="C2709" s="50">
        <v>3</v>
      </c>
      <c r="D2709" s="53" t="s">
        <v>109</v>
      </c>
      <c r="E2709" s="53" t="s">
        <v>185</v>
      </c>
      <c r="F2709" s="134">
        <v>110000817493</v>
      </c>
      <c r="G2709" s="133" t="s">
        <v>228</v>
      </c>
      <c r="H2709" s="133">
        <v>46060</v>
      </c>
      <c r="I2709" s="49">
        <v>0</v>
      </c>
    </row>
    <row r="2710" spans="1:9">
      <c r="A2710" s="2" t="s">
        <v>184</v>
      </c>
      <c r="B2710" s="2">
        <v>3161</v>
      </c>
      <c r="C2710" s="50">
        <v>3</v>
      </c>
      <c r="D2710" s="53" t="s">
        <v>109</v>
      </c>
      <c r="E2710" s="53" t="s">
        <v>185</v>
      </c>
      <c r="F2710" s="134">
        <v>110000817493</v>
      </c>
      <c r="G2710" s="133" t="s">
        <v>228</v>
      </c>
      <c r="H2710" s="133">
        <v>46061</v>
      </c>
      <c r="I2710" s="49">
        <v>0</v>
      </c>
    </row>
    <row r="2711" spans="1:9">
      <c r="A2711" s="2" t="s">
        <v>184</v>
      </c>
      <c r="B2711" s="2">
        <v>3161</v>
      </c>
      <c r="C2711" s="50">
        <v>3</v>
      </c>
      <c r="D2711" s="53" t="s">
        <v>109</v>
      </c>
      <c r="E2711" s="53" t="s">
        <v>185</v>
      </c>
      <c r="F2711" s="134">
        <v>110000817493</v>
      </c>
      <c r="G2711" s="133" t="s">
        <v>228</v>
      </c>
      <c r="H2711" s="133">
        <v>46062</v>
      </c>
      <c r="I2711" s="49">
        <v>0</v>
      </c>
    </row>
    <row r="2712" spans="1:9">
      <c r="A2712" s="2" t="s">
        <v>184</v>
      </c>
      <c r="B2712" s="2">
        <v>3161</v>
      </c>
      <c r="C2712" s="50">
        <v>3</v>
      </c>
      <c r="D2712" s="53" t="s">
        <v>109</v>
      </c>
      <c r="E2712" s="53" t="s">
        <v>185</v>
      </c>
      <c r="F2712" s="134">
        <v>110000817493</v>
      </c>
      <c r="G2712" s="133" t="s">
        <v>228</v>
      </c>
      <c r="H2712" s="133">
        <v>46063</v>
      </c>
      <c r="I2712" s="49">
        <v>0</v>
      </c>
    </row>
    <row r="2713" spans="1:9">
      <c r="A2713" s="2" t="s">
        <v>184</v>
      </c>
      <c r="B2713" s="2">
        <v>3161</v>
      </c>
      <c r="C2713" s="50">
        <v>3</v>
      </c>
      <c r="D2713" s="53" t="s">
        <v>109</v>
      </c>
      <c r="E2713" s="53" t="s">
        <v>185</v>
      </c>
      <c r="F2713" s="134">
        <v>110000817493</v>
      </c>
      <c r="G2713" s="133" t="s">
        <v>228</v>
      </c>
      <c r="H2713" s="133">
        <v>46064</v>
      </c>
      <c r="I2713" s="49">
        <v>0</v>
      </c>
    </row>
    <row r="2714" spans="1:9">
      <c r="A2714" s="2" t="s">
        <v>184</v>
      </c>
      <c r="B2714" s="2">
        <v>3161</v>
      </c>
      <c r="C2714" s="50">
        <v>3</v>
      </c>
      <c r="D2714" s="53" t="s">
        <v>109</v>
      </c>
      <c r="E2714" s="53" t="s">
        <v>185</v>
      </c>
      <c r="F2714" s="134">
        <v>110000817493</v>
      </c>
      <c r="G2714" s="133" t="s">
        <v>228</v>
      </c>
      <c r="H2714" s="133">
        <v>46065</v>
      </c>
      <c r="I2714" s="49">
        <v>0</v>
      </c>
    </row>
    <row r="2715" spans="1:9">
      <c r="A2715" s="2" t="s">
        <v>184</v>
      </c>
      <c r="B2715" s="2">
        <v>3161</v>
      </c>
      <c r="C2715" s="50">
        <v>3</v>
      </c>
      <c r="D2715" s="53" t="s">
        <v>109</v>
      </c>
      <c r="E2715" s="53" t="s">
        <v>185</v>
      </c>
      <c r="F2715" s="134">
        <v>110000817493</v>
      </c>
      <c r="G2715" s="133" t="s">
        <v>228</v>
      </c>
      <c r="H2715" s="133">
        <v>46066</v>
      </c>
      <c r="I2715" s="49">
        <v>0</v>
      </c>
    </row>
    <row r="2716" spans="1:9">
      <c r="A2716" s="2" t="s">
        <v>184</v>
      </c>
      <c r="B2716" s="2">
        <v>3161</v>
      </c>
      <c r="C2716" s="50">
        <v>3</v>
      </c>
      <c r="D2716" s="53" t="s">
        <v>109</v>
      </c>
      <c r="E2716" s="53" t="s">
        <v>185</v>
      </c>
      <c r="F2716" s="134">
        <v>110000817493</v>
      </c>
      <c r="G2716" s="133" t="s">
        <v>228</v>
      </c>
      <c r="H2716" s="133">
        <v>46067</v>
      </c>
      <c r="I2716" s="49">
        <v>0</v>
      </c>
    </row>
    <row r="2717" spans="1:9">
      <c r="A2717" s="2" t="s">
        <v>184</v>
      </c>
      <c r="B2717" s="2">
        <v>3161</v>
      </c>
      <c r="C2717" s="50">
        <v>3</v>
      </c>
      <c r="D2717" s="53" t="s">
        <v>109</v>
      </c>
      <c r="E2717" s="53" t="s">
        <v>185</v>
      </c>
      <c r="F2717" s="134">
        <v>110000817493</v>
      </c>
      <c r="G2717" s="133" t="s">
        <v>228</v>
      </c>
      <c r="H2717" s="133">
        <v>46068</v>
      </c>
      <c r="I2717" s="49">
        <v>0</v>
      </c>
    </row>
    <row r="2718" spans="1:9">
      <c r="A2718" s="2" t="s">
        <v>184</v>
      </c>
      <c r="B2718" s="2">
        <v>3161</v>
      </c>
      <c r="C2718" s="50">
        <v>3</v>
      </c>
      <c r="D2718" s="53" t="s">
        <v>109</v>
      </c>
      <c r="E2718" s="53" t="s">
        <v>185</v>
      </c>
      <c r="F2718" s="134">
        <v>110000817493</v>
      </c>
      <c r="G2718" s="133" t="s">
        <v>228</v>
      </c>
      <c r="H2718" s="133">
        <v>46069</v>
      </c>
      <c r="I2718" s="49">
        <v>0</v>
      </c>
    </row>
    <row r="2719" spans="1:9">
      <c r="A2719" s="2" t="s">
        <v>184</v>
      </c>
      <c r="B2719" s="2">
        <v>3161</v>
      </c>
      <c r="C2719" s="50">
        <v>3</v>
      </c>
      <c r="D2719" s="53" t="s">
        <v>109</v>
      </c>
      <c r="E2719" s="53" t="s">
        <v>185</v>
      </c>
      <c r="F2719" s="134">
        <v>110000817493</v>
      </c>
      <c r="G2719" s="133" t="s">
        <v>228</v>
      </c>
      <c r="H2719" s="133">
        <v>46070</v>
      </c>
      <c r="I2719" s="49">
        <v>0</v>
      </c>
    </row>
    <row r="2720" spans="1:9">
      <c r="A2720" s="2" t="s">
        <v>184</v>
      </c>
      <c r="B2720" s="2">
        <v>3161</v>
      </c>
      <c r="C2720" s="50">
        <v>3</v>
      </c>
      <c r="D2720" s="53" t="s">
        <v>109</v>
      </c>
      <c r="E2720" s="53" t="s">
        <v>185</v>
      </c>
      <c r="F2720" s="134">
        <v>110000817493</v>
      </c>
      <c r="G2720" s="133" t="s">
        <v>228</v>
      </c>
      <c r="H2720" s="133">
        <v>46071</v>
      </c>
      <c r="I2720" s="49">
        <v>0</v>
      </c>
    </row>
    <row r="2721" spans="1:9">
      <c r="A2721" s="2" t="s">
        <v>184</v>
      </c>
      <c r="B2721" s="2">
        <v>3161</v>
      </c>
      <c r="C2721" s="50">
        <v>3</v>
      </c>
      <c r="D2721" s="53" t="s">
        <v>109</v>
      </c>
      <c r="E2721" s="53" t="s">
        <v>185</v>
      </c>
      <c r="F2721" s="134">
        <v>110000817493</v>
      </c>
      <c r="G2721" s="133" t="s">
        <v>228</v>
      </c>
      <c r="H2721" s="133">
        <v>46072</v>
      </c>
      <c r="I2721" s="49">
        <v>0</v>
      </c>
    </row>
    <row r="2722" spans="1:9">
      <c r="A2722" s="2" t="s">
        <v>184</v>
      </c>
      <c r="B2722" s="2">
        <v>3161</v>
      </c>
      <c r="C2722" s="50">
        <v>3</v>
      </c>
      <c r="D2722" s="53" t="s">
        <v>109</v>
      </c>
      <c r="E2722" s="53" t="s">
        <v>185</v>
      </c>
      <c r="F2722" s="134">
        <v>110000817493</v>
      </c>
      <c r="G2722" s="133" t="s">
        <v>228</v>
      </c>
      <c r="H2722" s="133">
        <v>46073</v>
      </c>
      <c r="I2722" s="49">
        <v>0</v>
      </c>
    </row>
    <row r="2723" spans="1:9">
      <c r="A2723" s="2" t="s">
        <v>184</v>
      </c>
      <c r="B2723" s="2">
        <v>3161</v>
      </c>
      <c r="C2723" s="50">
        <v>3</v>
      </c>
      <c r="D2723" s="53" t="s">
        <v>109</v>
      </c>
      <c r="E2723" s="53" t="s">
        <v>185</v>
      </c>
      <c r="F2723" s="134">
        <v>110000817493</v>
      </c>
      <c r="G2723" s="133" t="s">
        <v>228</v>
      </c>
      <c r="H2723" s="133">
        <v>46074</v>
      </c>
      <c r="I2723" s="49">
        <v>0</v>
      </c>
    </row>
    <row r="2724" spans="1:9">
      <c r="A2724" s="2" t="s">
        <v>184</v>
      </c>
      <c r="B2724" s="2">
        <v>3161</v>
      </c>
      <c r="C2724" s="50">
        <v>3</v>
      </c>
      <c r="D2724" s="53" t="s">
        <v>109</v>
      </c>
      <c r="E2724" s="53" t="s">
        <v>185</v>
      </c>
      <c r="F2724" s="134">
        <v>110000817493</v>
      </c>
      <c r="G2724" s="133" t="s">
        <v>228</v>
      </c>
      <c r="H2724" s="133">
        <v>46075</v>
      </c>
      <c r="I2724" s="49">
        <v>0</v>
      </c>
    </row>
    <row r="2725" spans="1:9">
      <c r="A2725" s="2" t="s">
        <v>184</v>
      </c>
      <c r="B2725" s="2">
        <v>3161</v>
      </c>
      <c r="C2725" s="50">
        <v>3</v>
      </c>
      <c r="D2725" s="53" t="s">
        <v>109</v>
      </c>
      <c r="E2725" s="53" t="s">
        <v>185</v>
      </c>
      <c r="F2725" s="134">
        <v>110000817493</v>
      </c>
      <c r="G2725" s="133" t="s">
        <v>228</v>
      </c>
      <c r="H2725" s="133">
        <v>46076</v>
      </c>
      <c r="I2725" s="49">
        <v>0</v>
      </c>
    </row>
    <row r="2726" spans="1:9">
      <c r="A2726" s="2" t="s">
        <v>184</v>
      </c>
      <c r="B2726" s="2">
        <v>3161</v>
      </c>
      <c r="C2726" s="50">
        <v>3</v>
      </c>
      <c r="D2726" s="53" t="s">
        <v>109</v>
      </c>
      <c r="E2726" s="53" t="s">
        <v>185</v>
      </c>
      <c r="F2726" s="134">
        <v>110000817493</v>
      </c>
      <c r="G2726" s="133" t="s">
        <v>228</v>
      </c>
      <c r="H2726" s="133">
        <v>46077</v>
      </c>
      <c r="I2726" s="49">
        <v>0</v>
      </c>
    </row>
    <row r="2727" spans="1:9">
      <c r="A2727" s="2" t="s">
        <v>184</v>
      </c>
      <c r="B2727" s="2">
        <v>3161</v>
      </c>
      <c r="C2727" s="50">
        <v>3</v>
      </c>
      <c r="D2727" s="53" t="s">
        <v>109</v>
      </c>
      <c r="E2727" s="53" t="s">
        <v>185</v>
      </c>
      <c r="F2727" s="134">
        <v>110000817493</v>
      </c>
      <c r="G2727" s="133" t="s">
        <v>228</v>
      </c>
      <c r="H2727" s="133">
        <v>46078</v>
      </c>
      <c r="I2727" s="49">
        <v>0</v>
      </c>
    </row>
    <row r="2728" spans="1:9">
      <c r="A2728" s="2" t="s">
        <v>184</v>
      </c>
      <c r="B2728" s="2">
        <v>3161</v>
      </c>
      <c r="C2728" s="50">
        <v>3</v>
      </c>
      <c r="D2728" s="53" t="s">
        <v>109</v>
      </c>
      <c r="E2728" s="53" t="s">
        <v>185</v>
      </c>
      <c r="F2728" s="134">
        <v>110000817493</v>
      </c>
      <c r="G2728" s="133" t="s">
        <v>228</v>
      </c>
      <c r="H2728" s="133">
        <v>46079</v>
      </c>
      <c r="I2728" s="49">
        <v>0</v>
      </c>
    </row>
    <row r="2729" spans="1:9">
      <c r="A2729" s="2" t="s">
        <v>184</v>
      </c>
      <c r="B2729" s="2">
        <v>3161</v>
      </c>
      <c r="C2729" s="50">
        <v>3</v>
      </c>
      <c r="D2729" s="53" t="s">
        <v>109</v>
      </c>
      <c r="E2729" s="53" t="s">
        <v>185</v>
      </c>
      <c r="F2729" s="134">
        <v>110000817493</v>
      </c>
      <c r="G2729" s="133" t="s">
        <v>228</v>
      </c>
      <c r="H2729" s="133">
        <v>46080</v>
      </c>
      <c r="I2729" s="49">
        <v>0</v>
      </c>
    </row>
    <row r="2730" spans="1:9">
      <c r="A2730" s="2" t="s">
        <v>184</v>
      </c>
      <c r="B2730" s="2">
        <v>3161</v>
      </c>
      <c r="C2730" s="50">
        <v>3</v>
      </c>
      <c r="D2730" s="53" t="s">
        <v>109</v>
      </c>
      <c r="E2730" s="53" t="s">
        <v>185</v>
      </c>
      <c r="F2730" s="134">
        <v>110000817493</v>
      </c>
      <c r="G2730" s="133" t="s">
        <v>228</v>
      </c>
      <c r="H2730" s="133">
        <v>46081</v>
      </c>
      <c r="I2730" s="49">
        <v>0</v>
      </c>
    </row>
    <row r="2731" spans="1:9">
      <c r="A2731" s="2" t="s">
        <v>184</v>
      </c>
      <c r="B2731" s="2">
        <v>3161</v>
      </c>
      <c r="C2731" s="50">
        <v>3</v>
      </c>
      <c r="D2731" s="53" t="s">
        <v>109</v>
      </c>
      <c r="E2731" s="53" t="s">
        <v>185</v>
      </c>
      <c r="F2731" s="134">
        <v>110000817493</v>
      </c>
      <c r="G2731" s="133" t="s">
        <v>228</v>
      </c>
      <c r="H2731" s="133">
        <v>46082</v>
      </c>
      <c r="I2731" s="49">
        <v>0</v>
      </c>
    </row>
    <row r="2732" spans="1:9">
      <c r="A2732" s="2" t="s">
        <v>184</v>
      </c>
      <c r="B2732" s="2">
        <v>3161</v>
      </c>
      <c r="C2732" s="50">
        <v>3</v>
      </c>
      <c r="D2732" s="53" t="s">
        <v>109</v>
      </c>
      <c r="E2732" s="53" t="s">
        <v>185</v>
      </c>
      <c r="F2732" s="134">
        <v>110000817493</v>
      </c>
      <c r="G2732" s="133" t="s">
        <v>228</v>
      </c>
      <c r="H2732" s="133">
        <v>46083</v>
      </c>
      <c r="I2732" s="49">
        <v>0</v>
      </c>
    </row>
    <row r="2733" spans="1:9">
      <c r="A2733" s="2" t="s">
        <v>184</v>
      </c>
      <c r="B2733" s="2">
        <v>3161</v>
      </c>
      <c r="C2733" s="50">
        <v>3</v>
      </c>
      <c r="D2733" s="53" t="s">
        <v>109</v>
      </c>
      <c r="E2733" s="53" t="s">
        <v>185</v>
      </c>
      <c r="F2733" s="134">
        <v>110000817493</v>
      </c>
      <c r="G2733" s="133" t="s">
        <v>228</v>
      </c>
      <c r="H2733" s="133">
        <v>46084</v>
      </c>
      <c r="I2733" s="49">
        <v>0</v>
      </c>
    </row>
    <row r="2734" spans="1:9">
      <c r="A2734" s="2" t="s">
        <v>184</v>
      </c>
      <c r="B2734" s="2">
        <v>3161</v>
      </c>
      <c r="C2734" s="50">
        <v>3</v>
      </c>
      <c r="D2734" s="53" t="s">
        <v>109</v>
      </c>
      <c r="E2734" s="53" t="s">
        <v>185</v>
      </c>
      <c r="F2734" s="134">
        <v>110000817493</v>
      </c>
      <c r="G2734" s="133" t="s">
        <v>228</v>
      </c>
      <c r="H2734" s="133">
        <v>46085</v>
      </c>
      <c r="I2734" s="49">
        <v>0</v>
      </c>
    </row>
    <row r="2735" spans="1:9">
      <c r="A2735" s="2" t="s">
        <v>184</v>
      </c>
      <c r="B2735" s="2">
        <v>3161</v>
      </c>
      <c r="C2735" s="50">
        <v>3</v>
      </c>
      <c r="D2735" s="53" t="s">
        <v>109</v>
      </c>
      <c r="E2735" s="53" t="s">
        <v>185</v>
      </c>
      <c r="F2735" s="134">
        <v>110000817493</v>
      </c>
      <c r="G2735" s="133" t="s">
        <v>228</v>
      </c>
      <c r="H2735" s="133">
        <v>46086</v>
      </c>
      <c r="I2735" s="49">
        <v>0</v>
      </c>
    </row>
    <row r="2736" spans="1:9">
      <c r="A2736" s="2" t="s">
        <v>184</v>
      </c>
      <c r="B2736" s="2">
        <v>3161</v>
      </c>
      <c r="C2736" s="50">
        <v>3</v>
      </c>
      <c r="D2736" s="53" t="s">
        <v>109</v>
      </c>
      <c r="E2736" s="53" t="s">
        <v>185</v>
      </c>
      <c r="F2736" s="134">
        <v>110000817493</v>
      </c>
      <c r="G2736" s="133" t="s">
        <v>228</v>
      </c>
      <c r="H2736" s="133">
        <v>46087</v>
      </c>
      <c r="I2736" s="49">
        <v>0</v>
      </c>
    </row>
    <row r="2737" spans="1:9">
      <c r="A2737" s="2" t="s">
        <v>184</v>
      </c>
      <c r="B2737" s="2">
        <v>3161</v>
      </c>
      <c r="C2737" s="50">
        <v>3</v>
      </c>
      <c r="D2737" s="53" t="s">
        <v>109</v>
      </c>
      <c r="E2737" s="53" t="s">
        <v>185</v>
      </c>
      <c r="F2737" s="134">
        <v>110000817493</v>
      </c>
      <c r="G2737" s="133" t="s">
        <v>228</v>
      </c>
      <c r="H2737" s="133">
        <v>46088</v>
      </c>
      <c r="I2737" s="49">
        <v>0</v>
      </c>
    </row>
    <row r="2738" spans="1:9">
      <c r="A2738" s="2" t="s">
        <v>184</v>
      </c>
      <c r="B2738" s="2">
        <v>3161</v>
      </c>
      <c r="C2738" s="50">
        <v>3</v>
      </c>
      <c r="D2738" s="53" t="s">
        <v>109</v>
      </c>
      <c r="E2738" s="53" t="s">
        <v>185</v>
      </c>
      <c r="F2738" s="134">
        <v>110000817493</v>
      </c>
      <c r="G2738" s="133" t="s">
        <v>228</v>
      </c>
      <c r="H2738" s="133">
        <v>46089</v>
      </c>
      <c r="I2738" s="49">
        <v>0</v>
      </c>
    </row>
    <row r="2739" spans="1:9">
      <c r="A2739" s="2" t="s">
        <v>184</v>
      </c>
      <c r="B2739" s="2">
        <v>3161</v>
      </c>
      <c r="C2739" s="50">
        <v>3</v>
      </c>
      <c r="D2739" s="53" t="s">
        <v>109</v>
      </c>
      <c r="E2739" s="53" t="s">
        <v>185</v>
      </c>
      <c r="F2739" s="134">
        <v>110000817493</v>
      </c>
      <c r="G2739" s="133" t="s">
        <v>228</v>
      </c>
      <c r="H2739" s="133">
        <v>46090</v>
      </c>
      <c r="I2739" s="49">
        <v>0</v>
      </c>
    </row>
    <row r="2740" spans="1:9">
      <c r="A2740" s="2" t="s">
        <v>184</v>
      </c>
      <c r="B2740" s="2">
        <v>3161</v>
      </c>
      <c r="C2740" s="50">
        <v>3</v>
      </c>
      <c r="D2740" s="53" t="s">
        <v>109</v>
      </c>
      <c r="E2740" s="53" t="s">
        <v>185</v>
      </c>
      <c r="F2740" s="134">
        <v>110000817493</v>
      </c>
      <c r="G2740" s="133" t="s">
        <v>228</v>
      </c>
      <c r="H2740" s="133">
        <v>46091</v>
      </c>
      <c r="I2740" s="49">
        <v>0</v>
      </c>
    </row>
    <row r="2741" spans="1:9">
      <c r="A2741" s="2" t="s">
        <v>184</v>
      </c>
      <c r="B2741" s="2">
        <v>3161</v>
      </c>
      <c r="C2741" s="50">
        <v>3</v>
      </c>
      <c r="D2741" s="53" t="s">
        <v>109</v>
      </c>
      <c r="E2741" s="53" t="s">
        <v>185</v>
      </c>
      <c r="F2741" s="134">
        <v>110000817493</v>
      </c>
      <c r="G2741" s="133" t="s">
        <v>228</v>
      </c>
      <c r="H2741" s="133">
        <v>46092</v>
      </c>
      <c r="I2741" s="49">
        <v>0</v>
      </c>
    </row>
    <row r="2742" spans="1:9">
      <c r="A2742" s="2" t="s">
        <v>184</v>
      </c>
      <c r="B2742" s="2">
        <v>3161</v>
      </c>
      <c r="C2742" s="50">
        <v>3</v>
      </c>
      <c r="D2742" s="53" t="s">
        <v>109</v>
      </c>
      <c r="E2742" s="53" t="s">
        <v>185</v>
      </c>
      <c r="F2742" s="134">
        <v>110000817493</v>
      </c>
      <c r="G2742" s="133" t="s">
        <v>228</v>
      </c>
      <c r="H2742" s="133">
        <v>46093</v>
      </c>
      <c r="I2742" s="49">
        <v>0</v>
      </c>
    </row>
    <row r="2743" spans="1:9">
      <c r="A2743" s="2" t="s">
        <v>184</v>
      </c>
      <c r="B2743" s="2">
        <v>3161</v>
      </c>
      <c r="C2743" s="50">
        <v>3</v>
      </c>
      <c r="D2743" s="53" t="s">
        <v>109</v>
      </c>
      <c r="E2743" s="53" t="s">
        <v>185</v>
      </c>
      <c r="F2743" s="134">
        <v>110000817493</v>
      </c>
      <c r="G2743" s="133" t="s">
        <v>228</v>
      </c>
      <c r="H2743" s="133">
        <v>46094</v>
      </c>
      <c r="I2743" s="49">
        <v>0</v>
      </c>
    </row>
    <row r="2744" spans="1:9">
      <c r="A2744" s="2" t="s">
        <v>184</v>
      </c>
      <c r="B2744" s="2">
        <v>3161</v>
      </c>
      <c r="C2744" s="50">
        <v>3</v>
      </c>
      <c r="D2744" s="53" t="s">
        <v>109</v>
      </c>
      <c r="E2744" s="53" t="s">
        <v>185</v>
      </c>
      <c r="F2744" s="134">
        <v>110000817493</v>
      </c>
      <c r="G2744" s="133" t="s">
        <v>228</v>
      </c>
      <c r="H2744" s="133">
        <v>46095</v>
      </c>
      <c r="I2744" s="49">
        <v>0</v>
      </c>
    </row>
    <row r="2745" spans="1:9">
      <c r="A2745" s="2" t="s">
        <v>184</v>
      </c>
      <c r="B2745" s="2">
        <v>3161</v>
      </c>
      <c r="C2745" s="50">
        <v>3</v>
      </c>
      <c r="D2745" s="53" t="s">
        <v>109</v>
      </c>
      <c r="E2745" s="53" t="s">
        <v>185</v>
      </c>
      <c r="F2745" s="134">
        <v>110000817493</v>
      </c>
      <c r="G2745" s="133" t="s">
        <v>228</v>
      </c>
      <c r="H2745" s="133">
        <v>46096</v>
      </c>
      <c r="I2745" s="49">
        <v>0</v>
      </c>
    </row>
    <row r="2746" spans="1:9">
      <c r="A2746" s="2" t="s">
        <v>184</v>
      </c>
      <c r="B2746" s="2">
        <v>3161</v>
      </c>
      <c r="C2746" s="50">
        <v>3</v>
      </c>
      <c r="D2746" s="53" t="s">
        <v>109</v>
      </c>
      <c r="E2746" s="53" t="s">
        <v>185</v>
      </c>
      <c r="F2746" s="134">
        <v>110000817493</v>
      </c>
      <c r="G2746" s="133" t="s">
        <v>228</v>
      </c>
      <c r="H2746" s="133">
        <v>46097</v>
      </c>
      <c r="I2746" s="49">
        <v>0</v>
      </c>
    </row>
    <row r="2747" spans="1:9">
      <c r="A2747" s="2" t="s">
        <v>184</v>
      </c>
      <c r="B2747" s="2">
        <v>3161</v>
      </c>
      <c r="C2747" s="50">
        <v>3</v>
      </c>
      <c r="D2747" s="53" t="s">
        <v>109</v>
      </c>
      <c r="E2747" s="53" t="s">
        <v>185</v>
      </c>
      <c r="F2747" s="134">
        <v>110000817493</v>
      </c>
      <c r="G2747" s="133" t="s">
        <v>228</v>
      </c>
      <c r="H2747" s="133">
        <v>46098</v>
      </c>
      <c r="I2747" s="49">
        <v>0</v>
      </c>
    </row>
    <row r="2748" spans="1:9">
      <c r="A2748" s="2" t="s">
        <v>184</v>
      </c>
      <c r="B2748" s="2">
        <v>3161</v>
      </c>
      <c r="C2748" s="50">
        <v>3</v>
      </c>
      <c r="D2748" s="53" t="s">
        <v>109</v>
      </c>
      <c r="E2748" s="53" t="s">
        <v>185</v>
      </c>
      <c r="F2748" s="134">
        <v>110000817493</v>
      </c>
      <c r="G2748" s="133" t="s">
        <v>228</v>
      </c>
      <c r="H2748" s="133">
        <v>46099</v>
      </c>
      <c r="I2748" s="49">
        <v>0</v>
      </c>
    </row>
    <row r="2749" spans="1:9">
      <c r="A2749" s="2" t="s">
        <v>184</v>
      </c>
      <c r="B2749" s="2">
        <v>3161</v>
      </c>
      <c r="C2749" s="50">
        <v>3</v>
      </c>
      <c r="D2749" s="53" t="s">
        <v>109</v>
      </c>
      <c r="E2749" s="53" t="s">
        <v>185</v>
      </c>
      <c r="F2749" s="134">
        <v>110000817493</v>
      </c>
      <c r="G2749" s="133" t="s">
        <v>228</v>
      </c>
      <c r="H2749" s="133">
        <v>46100</v>
      </c>
      <c r="I2749" s="49">
        <v>0</v>
      </c>
    </row>
    <row r="2750" spans="1:9">
      <c r="A2750" s="2" t="s">
        <v>184</v>
      </c>
      <c r="B2750" s="2">
        <v>3161</v>
      </c>
      <c r="C2750" s="50">
        <v>3</v>
      </c>
      <c r="D2750" s="53" t="s">
        <v>109</v>
      </c>
      <c r="E2750" s="53" t="s">
        <v>185</v>
      </c>
      <c r="F2750" s="134">
        <v>110000817493</v>
      </c>
      <c r="G2750" s="133" t="s">
        <v>228</v>
      </c>
      <c r="H2750" s="133">
        <v>46101</v>
      </c>
      <c r="I2750" s="49">
        <v>0</v>
      </c>
    </row>
    <row r="2751" spans="1:9">
      <c r="A2751" s="2" t="s">
        <v>184</v>
      </c>
      <c r="B2751" s="2">
        <v>3161</v>
      </c>
      <c r="C2751" s="50">
        <v>3</v>
      </c>
      <c r="D2751" s="53" t="s">
        <v>109</v>
      </c>
      <c r="E2751" s="53" t="s">
        <v>185</v>
      </c>
      <c r="F2751" s="134">
        <v>110000817493</v>
      </c>
      <c r="G2751" s="133" t="s">
        <v>228</v>
      </c>
      <c r="H2751" s="133">
        <v>46102</v>
      </c>
      <c r="I2751" s="49">
        <v>0</v>
      </c>
    </row>
    <row r="2752" spans="1:9">
      <c r="A2752" s="2" t="s">
        <v>184</v>
      </c>
      <c r="B2752" s="2">
        <v>3161</v>
      </c>
      <c r="C2752" s="50">
        <v>3</v>
      </c>
      <c r="D2752" s="53" t="s">
        <v>109</v>
      </c>
      <c r="E2752" s="53" t="s">
        <v>185</v>
      </c>
      <c r="F2752" s="134">
        <v>110000817493</v>
      </c>
      <c r="G2752" s="133" t="s">
        <v>228</v>
      </c>
      <c r="H2752" s="133">
        <v>46103</v>
      </c>
      <c r="I2752" s="49">
        <v>0</v>
      </c>
    </row>
    <row r="2753" spans="1:12">
      <c r="A2753" s="2" t="s">
        <v>184</v>
      </c>
      <c r="B2753" s="2">
        <v>3161</v>
      </c>
      <c r="C2753" s="50">
        <v>3</v>
      </c>
      <c r="D2753" s="53" t="s">
        <v>109</v>
      </c>
      <c r="E2753" s="53" t="s">
        <v>185</v>
      </c>
      <c r="F2753" s="134">
        <v>110000817493</v>
      </c>
      <c r="G2753" s="133" t="s">
        <v>228</v>
      </c>
      <c r="H2753" s="133">
        <v>46104</v>
      </c>
      <c r="I2753" s="49">
        <v>0</v>
      </c>
    </row>
    <row r="2754" spans="1:12">
      <c r="A2754" s="2" t="s">
        <v>184</v>
      </c>
      <c r="B2754" s="2">
        <v>3161</v>
      </c>
      <c r="C2754" s="50">
        <v>3</v>
      </c>
      <c r="D2754" s="53" t="s">
        <v>109</v>
      </c>
      <c r="E2754" s="53" t="s">
        <v>185</v>
      </c>
      <c r="F2754" s="134">
        <v>110000817493</v>
      </c>
      <c r="G2754" s="133" t="s">
        <v>228</v>
      </c>
      <c r="H2754" s="133">
        <v>46105</v>
      </c>
      <c r="I2754" s="49">
        <v>0</v>
      </c>
    </row>
    <row r="2755" spans="1:12">
      <c r="A2755" s="2" t="s">
        <v>184</v>
      </c>
      <c r="B2755" s="2">
        <v>3161</v>
      </c>
      <c r="C2755" s="50">
        <v>3</v>
      </c>
      <c r="D2755" s="53" t="s">
        <v>109</v>
      </c>
      <c r="E2755" s="53" t="s">
        <v>185</v>
      </c>
      <c r="F2755" s="134">
        <v>110000817493</v>
      </c>
      <c r="G2755" s="133" t="s">
        <v>228</v>
      </c>
      <c r="H2755" s="133">
        <v>46106</v>
      </c>
      <c r="I2755" s="49">
        <v>0</v>
      </c>
    </row>
    <row r="2756" spans="1:12">
      <c r="A2756" s="2" t="s">
        <v>184</v>
      </c>
      <c r="B2756" s="2">
        <v>3161</v>
      </c>
      <c r="C2756" s="50">
        <v>3</v>
      </c>
      <c r="D2756" s="53" t="s">
        <v>109</v>
      </c>
      <c r="E2756" s="53" t="s">
        <v>185</v>
      </c>
      <c r="F2756" s="134">
        <v>110000817493</v>
      </c>
      <c r="G2756" s="133" t="s">
        <v>228</v>
      </c>
      <c r="H2756" s="133">
        <v>46107</v>
      </c>
      <c r="I2756" s="49">
        <v>0</v>
      </c>
    </row>
    <row r="2757" spans="1:12">
      <c r="A2757" s="2" t="s">
        <v>184</v>
      </c>
      <c r="B2757" s="2">
        <v>3161</v>
      </c>
      <c r="C2757" s="50">
        <v>3</v>
      </c>
      <c r="D2757" s="53" t="s">
        <v>109</v>
      </c>
      <c r="E2757" s="53" t="s">
        <v>185</v>
      </c>
      <c r="F2757" s="134">
        <v>110000817493</v>
      </c>
      <c r="G2757" s="133" t="s">
        <v>228</v>
      </c>
      <c r="H2757" s="133">
        <v>46108</v>
      </c>
      <c r="I2757" s="49">
        <v>0</v>
      </c>
    </row>
    <row r="2758" spans="1:12">
      <c r="A2758" s="2" t="s">
        <v>184</v>
      </c>
      <c r="B2758" s="2">
        <v>3161</v>
      </c>
      <c r="C2758" s="50">
        <v>3</v>
      </c>
      <c r="D2758" s="53" t="s">
        <v>109</v>
      </c>
      <c r="E2758" s="53" t="s">
        <v>185</v>
      </c>
      <c r="F2758" s="134">
        <v>110000817493</v>
      </c>
      <c r="G2758" s="133" t="s">
        <v>228</v>
      </c>
      <c r="H2758" s="133">
        <v>46109</v>
      </c>
      <c r="I2758" s="49">
        <v>0</v>
      </c>
    </row>
    <row r="2759" spans="1:12">
      <c r="A2759" s="2" t="s">
        <v>184</v>
      </c>
      <c r="B2759" s="2">
        <v>3161</v>
      </c>
      <c r="C2759" s="50">
        <v>3</v>
      </c>
      <c r="D2759" s="53" t="s">
        <v>109</v>
      </c>
      <c r="E2759" s="53" t="s">
        <v>185</v>
      </c>
      <c r="F2759" s="134">
        <v>110000817493</v>
      </c>
      <c r="G2759" s="133" t="s">
        <v>228</v>
      </c>
      <c r="H2759" s="133">
        <v>46110</v>
      </c>
      <c r="I2759" s="49">
        <v>0</v>
      </c>
    </row>
    <row r="2760" spans="1:12">
      <c r="A2760" s="2" t="s">
        <v>184</v>
      </c>
      <c r="B2760" s="2">
        <v>3161</v>
      </c>
      <c r="C2760" s="50">
        <v>3</v>
      </c>
      <c r="D2760" s="53" t="s">
        <v>109</v>
      </c>
      <c r="E2760" s="53" t="s">
        <v>185</v>
      </c>
      <c r="F2760" s="134">
        <v>110000817493</v>
      </c>
      <c r="G2760" s="133" t="s">
        <v>228</v>
      </c>
      <c r="H2760" s="133">
        <v>46111</v>
      </c>
      <c r="I2760" s="49">
        <v>0</v>
      </c>
    </row>
    <row r="2761" spans="1:12">
      <c r="A2761" s="2" t="s">
        <v>184</v>
      </c>
      <c r="B2761" s="2">
        <v>3161</v>
      </c>
      <c r="C2761" s="50">
        <v>3</v>
      </c>
      <c r="D2761" s="53" t="s">
        <v>109</v>
      </c>
      <c r="E2761" s="53" t="s">
        <v>185</v>
      </c>
      <c r="F2761" s="134">
        <v>110000817493</v>
      </c>
      <c r="G2761" s="133" t="s">
        <v>228</v>
      </c>
      <c r="H2761" s="133">
        <v>46112</v>
      </c>
      <c r="I2761" s="49">
        <v>0</v>
      </c>
    </row>
    <row r="2762" spans="1:12" ht="15">
      <c r="A2762" s="2" t="s">
        <v>184</v>
      </c>
      <c r="B2762" s="2">
        <v>3161</v>
      </c>
      <c r="C2762" s="50">
        <v>3</v>
      </c>
      <c r="D2762" s="53" t="s">
        <v>109</v>
      </c>
      <c r="E2762" s="53" t="s">
        <v>185</v>
      </c>
      <c r="F2762" s="134">
        <v>110000817493</v>
      </c>
      <c r="G2762" s="133" t="s">
        <v>228</v>
      </c>
      <c r="H2762" s="133">
        <v>46113</v>
      </c>
      <c r="I2762">
        <v>1.5</v>
      </c>
      <c r="J2762">
        <v>0</v>
      </c>
      <c r="K2762">
        <v>10.35</v>
      </c>
      <c r="L2762">
        <v>1E-3</v>
      </c>
    </row>
    <row r="2763" spans="1:12" ht="15">
      <c r="A2763" s="2" t="s">
        <v>184</v>
      </c>
      <c r="B2763" s="2">
        <v>3161</v>
      </c>
      <c r="C2763" s="50">
        <v>3</v>
      </c>
      <c r="D2763" s="53" t="s">
        <v>109</v>
      </c>
      <c r="E2763" s="53" t="s">
        <v>185</v>
      </c>
      <c r="F2763" s="134">
        <v>110000817493</v>
      </c>
      <c r="G2763" s="133" t="s">
        <v>228</v>
      </c>
      <c r="H2763" s="133">
        <v>46114</v>
      </c>
      <c r="I2763">
        <v>9.9700000000000006</v>
      </c>
      <c r="J2763">
        <v>1E-3</v>
      </c>
      <c r="K2763">
        <v>241.80099999999999</v>
      </c>
      <c r="L2763">
        <v>9.5000000000000001E-2</v>
      </c>
    </row>
    <row r="2764" spans="1:12" ht="15">
      <c r="A2764" s="2" t="s">
        <v>184</v>
      </c>
      <c r="B2764" s="2">
        <v>3161</v>
      </c>
      <c r="C2764" s="50">
        <v>3</v>
      </c>
      <c r="D2764" s="53" t="s">
        <v>109</v>
      </c>
      <c r="E2764" s="53" t="s">
        <v>185</v>
      </c>
      <c r="F2764" s="134">
        <v>110000817493</v>
      </c>
      <c r="G2764" s="133" t="s">
        <v>228</v>
      </c>
      <c r="H2764" s="133">
        <v>46115</v>
      </c>
      <c r="I2764">
        <v>0</v>
      </c>
      <c r="J2764"/>
      <c r="K2764"/>
      <c r="L2764"/>
    </row>
    <row r="2765" spans="1:12" ht="15">
      <c r="A2765" s="2" t="s">
        <v>184</v>
      </c>
      <c r="B2765" s="2">
        <v>3161</v>
      </c>
      <c r="C2765" s="50">
        <v>3</v>
      </c>
      <c r="D2765" s="53" t="s">
        <v>109</v>
      </c>
      <c r="E2765" s="53" t="s">
        <v>185</v>
      </c>
      <c r="F2765" s="134">
        <v>110000817493</v>
      </c>
      <c r="G2765" s="133" t="s">
        <v>228</v>
      </c>
      <c r="H2765" s="133">
        <v>46116</v>
      </c>
      <c r="I2765">
        <v>0</v>
      </c>
      <c r="J2765"/>
      <c r="K2765"/>
      <c r="L2765"/>
    </row>
    <row r="2766" spans="1:12" ht="15">
      <c r="A2766" s="2" t="s">
        <v>184</v>
      </c>
      <c r="B2766" s="2">
        <v>3161</v>
      </c>
      <c r="C2766" s="50">
        <v>3</v>
      </c>
      <c r="D2766" s="53" t="s">
        <v>109</v>
      </c>
      <c r="E2766" s="53" t="s">
        <v>185</v>
      </c>
      <c r="F2766" s="134">
        <v>110000817493</v>
      </c>
      <c r="G2766" s="133" t="s">
        <v>228</v>
      </c>
      <c r="H2766" s="133">
        <v>46117</v>
      </c>
      <c r="I2766">
        <v>0</v>
      </c>
      <c r="J2766"/>
      <c r="K2766"/>
      <c r="L2766"/>
    </row>
    <row r="2767" spans="1:12" ht="15">
      <c r="A2767" s="2" t="s">
        <v>184</v>
      </c>
      <c r="B2767" s="2">
        <v>3161</v>
      </c>
      <c r="C2767" s="50">
        <v>3</v>
      </c>
      <c r="D2767" s="53" t="s">
        <v>109</v>
      </c>
      <c r="E2767" s="53" t="s">
        <v>185</v>
      </c>
      <c r="F2767" s="134">
        <v>110000817493</v>
      </c>
      <c r="G2767" s="133" t="s">
        <v>228</v>
      </c>
      <c r="H2767" s="133">
        <v>46118</v>
      </c>
      <c r="I2767">
        <v>0</v>
      </c>
      <c r="J2767"/>
      <c r="K2767"/>
      <c r="L2767"/>
    </row>
    <row r="2768" spans="1:12" ht="15">
      <c r="A2768" s="2" t="s">
        <v>184</v>
      </c>
      <c r="B2768" s="2">
        <v>3161</v>
      </c>
      <c r="C2768" s="50">
        <v>3</v>
      </c>
      <c r="D2768" s="53" t="s">
        <v>109</v>
      </c>
      <c r="E2768" s="53" t="s">
        <v>185</v>
      </c>
      <c r="F2768" s="134">
        <v>110000817493</v>
      </c>
      <c r="G2768" s="133" t="s">
        <v>228</v>
      </c>
      <c r="H2768" s="133">
        <v>46119</v>
      </c>
      <c r="I2768">
        <v>0</v>
      </c>
      <c r="J2768"/>
      <c r="K2768"/>
      <c r="L2768"/>
    </row>
    <row r="2769" spans="1:12" ht="15">
      <c r="A2769" s="2" t="s">
        <v>184</v>
      </c>
      <c r="B2769" s="2">
        <v>3161</v>
      </c>
      <c r="C2769" s="50">
        <v>3</v>
      </c>
      <c r="D2769" s="53" t="s">
        <v>109</v>
      </c>
      <c r="E2769" s="53" t="s">
        <v>185</v>
      </c>
      <c r="F2769" s="134">
        <v>110000817493</v>
      </c>
      <c r="G2769" s="133" t="s">
        <v>228</v>
      </c>
      <c r="H2769" s="133">
        <v>46120</v>
      </c>
      <c r="I2769">
        <v>0</v>
      </c>
      <c r="J2769"/>
      <c r="K2769"/>
      <c r="L2769"/>
    </row>
    <row r="2770" spans="1:12" ht="15">
      <c r="A2770" s="2" t="s">
        <v>184</v>
      </c>
      <c r="B2770" s="2">
        <v>3161</v>
      </c>
      <c r="C2770" s="50">
        <v>3</v>
      </c>
      <c r="D2770" s="53" t="s">
        <v>109</v>
      </c>
      <c r="E2770" s="53" t="s">
        <v>185</v>
      </c>
      <c r="F2770" s="134">
        <v>110000817493</v>
      </c>
      <c r="G2770" s="133" t="s">
        <v>228</v>
      </c>
      <c r="H2770" s="133">
        <v>46121</v>
      </c>
      <c r="I2770">
        <v>0</v>
      </c>
      <c r="J2770"/>
      <c r="K2770"/>
      <c r="L2770"/>
    </row>
    <row r="2771" spans="1:12" ht="15">
      <c r="A2771" s="2" t="s">
        <v>184</v>
      </c>
      <c r="B2771" s="2">
        <v>3161</v>
      </c>
      <c r="C2771" s="50">
        <v>3</v>
      </c>
      <c r="D2771" s="53" t="s">
        <v>109</v>
      </c>
      <c r="E2771" s="53" t="s">
        <v>185</v>
      </c>
      <c r="F2771" s="134">
        <v>110000817493</v>
      </c>
      <c r="G2771" s="133" t="s">
        <v>228</v>
      </c>
      <c r="H2771" s="133">
        <v>46122</v>
      </c>
      <c r="I2771">
        <v>0</v>
      </c>
      <c r="J2771"/>
      <c r="K2771"/>
      <c r="L2771"/>
    </row>
    <row r="2772" spans="1:12" ht="15">
      <c r="A2772" s="2" t="s">
        <v>184</v>
      </c>
      <c r="B2772" s="2">
        <v>3161</v>
      </c>
      <c r="C2772" s="50">
        <v>3</v>
      </c>
      <c r="D2772" s="53" t="s">
        <v>109</v>
      </c>
      <c r="E2772" s="53" t="s">
        <v>185</v>
      </c>
      <c r="F2772" s="134">
        <v>110000817493</v>
      </c>
      <c r="G2772" s="133" t="s">
        <v>228</v>
      </c>
      <c r="H2772" s="133">
        <v>46123</v>
      </c>
      <c r="I2772">
        <v>0</v>
      </c>
      <c r="J2772"/>
      <c r="K2772"/>
      <c r="L2772"/>
    </row>
    <row r="2773" spans="1:12" ht="15">
      <c r="A2773" s="2" t="s">
        <v>184</v>
      </c>
      <c r="B2773" s="2">
        <v>3161</v>
      </c>
      <c r="C2773" s="50">
        <v>3</v>
      </c>
      <c r="D2773" s="53" t="s">
        <v>109</v>
      </c>
      <c r="E2773" s="53" t="s">
        <v>185</v>
      </c>
      <c r="F2773" s="134">
        <v>110000817493</v>
      </c>
      <c r="G2773" s="133" t="s">
        <v>228</v>
      </c>
      <c r="H2773" s="133">
        <v>46124</v>
      </c>
      <c r="I2773">
        <v>0</v>
      </c>
      <c r="J2773"/>
      <c r="K2773"/>
      <c r="L2773"/>
    </row>
    <row r="2774" spans="1:12" ht="15">
      <c r="A2774" s="2" t="s">
        <v>184</v>
      </c>
      <c r="B2774" s="2">
        <v>3161</v>
      </c>
      <c r="C2774" s="50">
        <v>3</v>
      </c>
      <c r="D2774" s="53" t="s">
        <v>109</v>
      </c>
      <c r="E2774" s="53" t="s">
        <v>185</v>
      </c>
      <c r="F2774" s="134">
        <v>110000817493</v>
      </c>
      <c r="G2774" s="133" t="s">
        <v>228</v>
      </c>
      <c r="H2774" s="133">
        <v>46125</v>
      </c>
      <c r="I2774">
        <v>0</v>
      </c>
      <c r="J2774"/>
      <c r="K2774"/>
      <c r="L2774"/>
    </row>
    <row r="2775" spans="1:12" ht="15">
      <c r="A2775" s="2" t="s">
        <v>184</v>
      </c>
      <c r="B2775" s="2">
        <v>3161</v>
      </c>
      <c r="C2775" s="50">
        <v>3</v>
      </c>
      <c r="D2775" s="53" t="s">
        <v>109</v>
      </c>
      <c r="E2775" s="53" t="s">
        <v>185</v>
      </c>
      <c r="F2775" s="134">
        <v>110000817493</v>
      </c>
      <c r="G2775" s="133" t="s">
        <v>228</v>
      </c>
      <c r="H2775" s="133">
        <v>46126</v>
      </c>
      <c r="I2775">
        <v>0</v>
      </c>
      <c r="J2775"/>
      <c r="K2775"/>
      <c r="L2775"/>
    </row>
    <row r="2776" spans="1:12" ht="15">
      <c r="A2776" s="2" t="s">
        <v>184</v>
      </c>
      <c r="B2776" s="2">
        <v>3161</v>
      </c>
      <c r="C2776" s="50">
        <v>3</v>
      </c>
      <c r="D2776" s="53" t="s">
        <v>109</v>
      </c>
      <c r="E2776" s="53" t="s">
        <v>185</v>
      </c>
      <c r="F2776" s="134">
        <v>110000817493</v>
      </c>
      <c r="G2776" s="133" t="s">
        <v>228</v>
      </c>
      <c r="H2776" s="133">
        <v>46127</v>
      </c>
      <c r="I2776">
        <v>0</v>
      </c>
      <c r="J2776"/>
      <c r="K2776"/>
      <c r="L2776"/>
    </row>
    <row r="2777" spans="1:12" ht="15">
      <c r="A2777" s="2" t="s">
        <v>184</v>
      </c>
      <c r="B2777" s="2">
        <v>3161</v>
      </c>
      <c r="C2777" s="50">
        <v>3</v>
      </c>
      <c r="D2777" s="53" t="s">
        <v>109</v>
      </c>
      <c r="E2777" s="53" t="s">
        <v>185</v>
      </c>
      <c r="F2777" s="134">
        <v>110000817493</v>
      </c>
      <c r="G2777" s="133" t="s">
        <v>228</v>
      </c>
      <c r="H2777" s="133">
        <v>46128</v>
      </c>
      <c r="I2777">
        <v>0</v>
      </c>
      <c r="J2777"/>
      <c r="K2777"/>
      <c r="L2777"/>
    </row>
    <row r="2778" spans="1:12" ht="15">
      <c r="A2778" s="2" t="s">
        <v>184</v>
      </c>
      <c r="B2778" s="2">
        <v>3161</v>
      </c>
      <c r="C2778" s="50">
        <v>3</v>
      </c>
      <c r="D2778" s="53" t="s">
        <v>109</v>
      </c>
      <c r="E2778" s="53" t="s">
        <v>185</v>
      </c>
      <c r="F2778" s="134">
        <v>110000817493</v>
      </c>
      <c r="G2778" s="133" t="s">
        <v>228</v>
      </c>
      <c r="H2778" s="133">
        <v>46129</v>
      </c>
      <c r="I2778">
        <v>0</v>
      </c>
      <c r="J2778"/>
      <c r="K2778"/>
      <c r="L2778"/>
    </row>
    <row r="2779" spans="1:12" ht="15">
      <c r="A2779" s="2" t="s">
        <v>184</v>
      </c>
      <c r="B2779" s="2">
        <v>3161</v>
      </c>
      <c r="C2779" s="50">
        <v>3</v>
      </c>
      <c r="D2779" s="53" t="s">
        <v>109</v>
      </c>
      <c r="E2779" s="53" t="s">
        <v>185</v>
      </c>
      <c r="F2779" s="134">
        <v>110000817493</v>
      </c>
      <c r="G2779" s="133" t="s">
        <v>228</v>
      </c>
      <c r="H2779" s="133">
        <v>46130</v>
      </c>
      <c r="I2779">
        <v>0</v>
      </c>
      <c r="J2779"/>
      <c r="K2779"/>
      <c r="L2779"/>
    </row>
    <row r="2780" spans="1:12" ht="15">
      <c r="A2780" s="2" t="s">
        <v>184</v>
      </c>
      <c r="B2780" s="2">
        <v>3161</v>
      </c>
      <c r="C2780" s="50">
        <v>3</v>
      </c>
      <c r="D2780" s="53" t="s">
        <v>109</v>
      </c>
      <c r="E2780" s="53" t="s">
        <v>185</v>
      </c>
      <c r="F2780" s="134">
        <v>110000817493</v>
      </c>
      <c r="G2780" s="133" t="s">
        <v>228</v>
      </c>
      <c r="H2780" s="133">
        <v>46131</v>
      </c>
      <c r="I2780">
        <v>0</v>
      </c>
      <c r="J2780"/>
      <c r="K2780"/>
      <c r="L2780"/>
    </row>
    <row r="2781" spans="1:12" ht="15">
      <c r="A2781" s="2" t="s">
        <v>184</v>
      </c>
      <c r="B2781" s="2">
        <v>3161</v>
      </c>
      <c r="C2781" s="50">
        <v>3</v>
      </c>
      <c r="D2781" s="53" t="s">
        <v>109</v>
      </c>
      <c r="E2781" s="53" t="s">
        <v>185</v>
      </c>
      <c r="F2781" s="134">
        <v>110000817493</v>
      </c>
      <c r="G2781" s="133" t="s">
        <v>228</v>
      </c>
      <c r="H2781" s="133">
        <v>46132</v>
      </c>
      <c r="I2781">
        <v>0</v>
      </c>
      <c r="J2781"/>
      <c r="K2781"/>
      <c r="L2781"/>
    </row>
    <row r="2782" spans="1:12" ht="15">
      <c r="A2782" s="2" t="s">
        <v>184</v>
      </c>
      <c r="B2782" s="2">
        <v>3161</v>
      </c>
      <c r="C2782" s="50">
        <v>3</v>
      </c>
      <c r="D2782" s="53" t="s">
        <v>109</v>
      </c>
      <c r="E2782" s="53" t="s">
        <v>185</v>
      </c>
      <c r="F2782" s="134">
        <v>110000817493</v>
      </c>
      <c r="G2782" s="133" t="s">
        <v>228</v>
      </c>
      <c r="H2782" s="133">
        <v>46133</v>
      </c>
      <c r="I2782">
        <v>0</v>
      </c>
      <c r="J2782"/>
      <c r="K2782"/>
      <c r="L2782"/>
    </row>
    <row r="2783" spans="1:12" ht="15">
      <c r="A2783" s="2" t="s">
        <v>184</v>
      </c>
      <c r="B2783" s="2">
        <v>3161</v>
      </c>
      <c r="C2783" s="50">
        <v>3</v>
      </c>
      <c r="D2783" s="53" t="s">
        <v>109</v>
      </c>
      <c r="E2783" s="53" t="s">
        <v>185</v>
      </c>
      <c r="F2783" s="134">
        <v>110000817493</v>
      </c>
      <c r="G2783" s="133" t="s">
        <v>228</v>
      </c>
      <c r="H2783" s="133">
        <v>46134</v>
      </c>
      <c r="I2783">
        <v>0</v>
      </c>
      <c r="J2783"/>
      <c r="K2783"/>
      <c r="L2783"/>
    </row>
    <row r="2784" spans="1:12" ht="15">
      <c r="A2784" s="2" t="s">
        <v>184</v>
      </c>
      <c r="B2784" s="2">
        <v>3161</v>
      </c>
      <c r="C2784" s="50">
        <v>3</v>
      </c>
      <c r="D2784" s="53" t="s">
        <v>109</v>
      </c>
      <c r="E2784" s="53" t="s">
        <v>185</v>
      </c>
      <c r="F2784" s="134">
        <v>110000817493</v>
      </c>
      <c r="G2784" s="133" t="s">
        <v>228</v>
      </c>
      <c r="H2784" s="133">
        <v>46135</v>
      </c>
      <c r="I2784">
        <v>0</v>
      </c>
      <c r="J2784"/>
      <c r="K2784"/>
      <c r="L2784"/>
    </row>
    <row r="2785" spans="1:12" ht="15">
      <c r="A2785" s="2" t="s">
        <v>184</v>
      </c>
      <c r="B2785" s="2">
        <v>3161</v>
      </c>
      <c r="C2785" s="50">
        <v>3</v>
      </c>
      <c r="D2785" s="53" t="s">
        <v>109</v>
      </c>
      <c r="E2785" s="53" t="s">
        <v>185</v>
      </c>
      <c r="F2785" s="134">
        <v>110000817493</v>
      </c>
      <c r="G2785" s="133" t="s">
        <v>228</v>
      </c>
      <c r="H2785" s="133">
        <v>46136</v>
      </c>
      <c r="I2785">
        <v>0</v>
      </c>
      <c r="J2785"/>
      <c r="K2785"/>
      <c r="L2785"/>
    </row>
    <row r="2786" spans="1:12" ht="15">
      <c r="A2786" s="2" t="s">
        <v>184</v>
      </c>
      <c r="B2786" s="2">
        <v>3161</v>
      </c>
      <c r="C2786" s="50">
        <v>3</v>
      </c>
      <c r="D2786" s="53" t="s">
        <v>109</v>
      </c>
      <c r="E2786" s="53" t="s">
        <v>185</v>
      </c>
      <c r="F2786" s="134">
        <v>110000817493</v>
      </c>
      <c r="G2786" s="133" t="s">
        <v>228</v>
      </c>
      <c r="H2786" s="133">
        <v>46137</v>
      </c>
      <c r="I2786">
        <v>0</v>
      </c>
      <c r="J2786"/>
      <c r="K2786"/>
      <c r="L2786"/>
    </row>
    <row r="2787" spans="1:12" ht="15">
      <c r="A2787" s="2" t="s">
        <v>184</v>
      </c>
      <c r="B2787" s="2">
        <v>3161</v>
      </c>
      <c r="C2787" s="50">
        <v>3</v>
      </c>
      <c r="D2787" s="53" t="s">
        <v>109</v>
      </c>
      <c r="E2787" s="53" t="s">
        <v>185</v>
      </c>
      <c r="F2787" s="134">
        <v>110000817493</v>
      </c>
      <c r="G2787" s="133" t="s">
        <v>228</v>
      </c>
      <c r="H2787" s="133">
        <v>46138</v>
      </c>
      <c r="I2787">
        <v>0</v>
      </c>
      <c r="J2787"/>
      <c r="K2787"/>
      <c r="L2787"/>
    </row>
    <row r="2788" spans="1:12" ht="15">
      <c r="A2788" s="2" t="s">
        <v>184</v>
      </c>
      <c r="B2788" s="2">
        <v>3161</v>
      </c>
      <c r="C2788" s="50">
        <v>3</v>
      </c>
      <c r="D2788" s="53" t="s">
        <v>109</v>
      </c>
      <c r="E2788" s="53" t="s">
        <v>185</v>
      </c>
      <c r="F2788" s="134">
        <v>110000817493</v>
      </c>
      <c r="G2788" s="133" t="s">
        <v>228</v>
      </c>
      <c r="H2788" s="133">
        <v>46139</v>
      </c>
      <c r="I2788">
        <v>0</v>
      </c>
      <c r="J2788"/>
      <c r="K2788"/>
      <c r="L2788"/>
    </row>
    <row r="2789" spans="1:12" ht="15">
      <c r="A2789" s="2" t="s">
        <v>184</v>
      </c>
      <c r="B2789" s="2">
        <v>3161</v>
      </c>
      <c r="C2789" s="50">
        <v>3</v>
      </c>
      <c r="D2789" s="53" t="s">
        <v>109</v>
      </c>
      <c r="E2789" s="53" t="s">
        <v>185</v>
      </c>
      <c r="F2789" s="134">
        <v>110000817493</v>
      </c>
      <c r="G2789" s="133" t="s">
        <v>228</v>
      </c>
      <c r="H2789" s="133">
        <v>46140</v>
      </c>
      <c r="I2789">
        <v>0</v>
      </c>
      <c r="J2789"/>
      <c r="K2789"/>
      <c r="L2789"/>
    </row>
    <row r="2790" spans="1:12" ht="15">
      <c r="A2790" s="2" t="s">
        <v>184</v>
      </c>
      <c r="B2790" s="2">
        <v>3161</v>
      </c>
      <c r="C2790" s="50">
        <v>3</v>
      </c>
      <c r="D2790" s="53" t="s">
        <v>109</v>
      </c>
      <c r="E2790" s="53" t="s">
        <v>185</v>
      </c>
      <c r="F2790" s="134">
        <v>110000817493</v>
      </c>
      <c r="G2790" s="133" t="s">
        <v>228</v>
      </c>
      <c r="H2790" s="133">
        <v>46141</v>
      </c>
      <c r="I2790">
        <v>0</v>
      </c>
      <c r="J2790"/>
      <c r="K2790"/>
      <c r="L2790"/>
    </row>
    <row r="2791" spans="1:12" ht="15">
      <c r="A2791" s="2" t="s">
        <v>184</v>
      </c>
      <c r="B2791" s="2">
        <v>3161</v>
      </c>
      <c r="C2791" s="50">
        <v>3</v>
      </c>
      <c r="D2791" s="53" t="s">
        <v>109</v>
      </c>
      <c r="E2791" s="53" t="s">
        <v>185</v>
      </c>
      <c r="F2791" s="134">
        <v>110000817493</v>
      </c>
      <c r="G2791" s="133" t="s">
        <v>228</v>
      </c>
      <c r="H2791" s="133">
        <v>46142</v>
      </c>
      <c r="I2791">
        <v>0</v>
      </c>
      <c r="J2791"/>
      <c r="K2791"/>
      <c r="L2791"/>
    </row>
    <row r="2792" spans="1:12" ht="15">
      <c r="A2792" s="2" t="s">
        <v>184</v>
      </c>
      <c r="B2792" s="2">
        <v>3161</v>
      </c>
      <c r="C2792" s="50">
        <v>3</v>
      </c>
      <c r="D2792" s="53" t="s">
        <v>109</v>
      </c>
      <c r="E2792" s="53" t="s">
        <v>185</v>
      </c>
      <c r="F2792" s="134">
        <v>110000817493</v>
      </c>
      <c r="G2792" s="133" t="s">
        <v>228</v>
      </c>
      <c r="H2792" s="133">
        <v>46143</v>
      </c>
      <c r="I2792">
        <v>0</v>
      </c>
      <c r="J2792"/>
      <c r="K2792"/>
      <c r="L2792"/>
    </row>
    <row r="2793" spans="1:12" ht="15">
      <c r="A2793" s="2" t="s">
        <v>184</v>
      </c>
      <c r="B2793" s="2">
        <v>3161</v>
      </c>
      <c r="C2793" s="50">
        <v>3</v>
      </c>
      <c r="D2793" s="53" t="s">
        <v>109</v>
      </c>
      <c r="E2793" s="53" t="s">
        <v>185</v>
      </c>
      <c r="F2793" s="134">
        <v>110000817493</v>
      </c>
      <c r="G2793" s="133" t="s">
        <v>228</v>
      </c>
      <c r="H2793" s="133">
        <v>46144</v>
      </c>
      <c r="I2793">
        <v>0</v>
      </c>
      <c r="J2793"/>
      <c r="K2793"/>
      <c r="L2793"/>
    </row>
    <row r="2794" spans="1:12" ht="15">
      <c r="A2794" s="2" t="s">
        <v>184</v>
      </c>
      <c r="B2794" s="2">
        <v>3161</v>
      </c>
      <c r="C2794" s="50">
        <v>3</v>
      </c>
      <c r="D2794" s="53" t="s">
        <v>109</v>
      </c>
      <c r="E2794" s="53" t="s">
        <v>185</v>
      </c>
      <c r="F2794" s="134">
        <v>110000817493</v>
      </c>
      <c r="G2794" s="133" t="s">
        <v>228</v>
      </c>
      <c r="H2794" s="133">
        <v>46145</v>
      </c>
      <c r="I2794">
        <v>0</v>
      </c>
      <c r="J2794"/>
      <c r="K2794"/>
      <c r="L2794"/>
    </row>
    <row r="2795" spans="1:12" ht="15">
      <c r="A2795" s="2" t="s">
        <v>184</v>
      </c>
      <c r="B2795" s="2">
        <v>3161</v>
      </c>
      <c r="C2795" s="50">
        <v>3</v>
      </c>
      <c r="D2795" s="53" t="s">
        <v>109</v>
      </c>
      <c r="E2795" s="53" t="s">
        <v>185</v>
      </c>
      <c r="F2795" s="134">
        <v>110000817493</v>
      </c>
      <c r="G2795" s="133" t="s">
        <v>228</v>
      </c>
      <c r="H2795" s="133">
        <v>46146</v>
      </c>
      <c r="I2795">
        <v>0</v>
      </c>
      <c r="J2795"/>
      <c r="K2795"/>
      <c r="L2795"/>
    </row>
    <row r="2796" spans="1:12" ht="15">
      <c r="A2796" s="2" t="s">
        <v>184</v>
      </c>
      <c r="B2796" s="2">
        <v>3161</v>
      </c>
      <c r="C2796" s="50">
        <v>3</v>
      </c>
      <c r="D2796" s="53" t="s">
        <v>109</v>
      </c>
      <c r="E2796" s="53" t="s">
        <v>185</v>
      </c>
      <c r="F2796" s="134">
        <v>110000817493</v>
      </c>
      <c r="G2796" s="133" t="s">
        <v>228</v>
      </c>
      <c r="H2796" s="133">
        <v>46147</v>
      </c>
      <c r="I2796">
        <v>0</v>
      </c>
      <c r="J2796"/>
      <c r="K2796"/>
      <c r="L2796"/>
    </row>
    <row r="2797" spans="1:12" ht="15">
      <c r="A2797" s="2" t="s">
        <v>184</v>
      </c>
      <c r="B2797" s="2">
        <v>3161</v>
      </c>
      <c r="C2797" s="50">
        <v>3</v>
      </c>
      <c r="D2797" s="53" t="s">
        <v>109</v>
      </c>
      <c r="E2797" s="53" t="s">
        <v>185</v>
      </c>
      <c r="F2797" s="134">
        <v>110000817493</v>
      </c>
      <c r="G2797" s="133" t="s">
        <v>228</v>
      </c>
      <c r="H2797" s="133">
        <v>46148</v>
      </c>
      <c r="I2797">
        <v>0</v>
      </c>
      <c r="J2797"/>
      <c r="K2797"/>
      <c r="L2797"/>
    </row>
    <row r="2798" spans="1:12" ht="15">
      <c r="A2798" s="2" t="s">
        <v>184</v>
      </c>
      <c r="B2798" s="2">
        <v>3161</v>
      </c>
      <c r="C2798" s="50">
        <v>3</v>
      </c>
      <c r="D2798" s="53" t="s">
        <v>109</v>
      </c>
      <c r="E2798" s="53" t="s">
        <v>185</v>
      </c>
      <c r="F2798" s="134">
        <v>110000817493</v>
      </c>
      <c r="G2798" s="133" t="s">
        <v>228</v>
      </c>
      <c r="H2798" s="133">
        <v>46149</v>
      </c>
      <c r="I2798">
        <v>0</v>
      </c>
      <c r="J2798"/>
      <c r="K2798"/>
      <c r="L2798"/>
    </row>
    <row r="2799" spans="1:12" ht="15">
      <c r="A2799" s="2" t="s">
        <v>184</v>
      </c>
      <c r="B2799" s="2">
        <v>3161</v>
      </c>
      <c r="C2799" s="50">
        <v>3</v>
      </c>
      <c r="D2799" s="53" t="s">
        <v>109</v>
      </c>
      <c r="E2799" s="53" t="s">
        <v>185</v>
      </c>
      <c r="F2799" s="134">
        <v>110000817493</v>
      </c>
      <c r="G2799" s="133" t="s">
        <v>228</v>
      </c>
      <c r="H2799" s="133">
        <v>46150</v>
      </c>
      <c r="I2799">
        <v>0</v>
      </c>
      <c r="J2799"/>
      <c r="K2799"/>
      <c r="L2799"/>
    </row>
    <row r="2800" spans="1:12" ht="15">
      <c r="A2800" s="2" t="s">
        <v>184</v>
      </c>
      <c r="B2800" s="2">
        <v>3161</v>
      </c>
      <c r="C2800" s="50">
        <v>3</v>
      </c>
      <c r="D2800" s="53" t="s">
        <v>109</v>
      </c>
      <c r="E2800" s="53" t="s">
        <v>185</v>
      </c>
      <c r="F2800" s="134">
        <v>110000817493</v>
      </c>
      <c r="G2800" s="133" t="s">
        <v>228</v>
      </c>
      <c r="H2800" s="133">
        <v>46151</v>
      </c>
      <c r="I2800">
        <v>0</v>
      </c>
      <c r="J2800"/>
      <c r="K2800"/>
      <c r="L2800"/>
    </row>
    <row r="2801" spans="1:12" ht="15">
      <c r="A2801" s="2" t="s">
        <v>184</v>
      </c>
      <c r="B2801" s="2">
        <v>3161</v>
      </c>
      <c r="C2801" s="50">
        <v>3</v>
      </c>
      <c r="D2801" s="53" t="s">
        <v>109</v>
      </c>
      <c r="E2801" s="53" t="s">
        <v>185</v>
      </c>
      <c r="F2801" s="134">
        <v>110000817493</v>
      </c>
      <c r="G2801" s="133" t="s">
        <v>228</v>
      </c>
      <c r="H2801" s="133">
        <v>46152</v>
      </c>
      <c r="I2801">
        <v>0</v>
      </c>
      <c r="J2801"/>
      <c r="K2801"/>
      <c r="L2801"/>
    </row>
    <row r="2802" spans="1:12" ht="15">
      <c r="A2802" s="2" t="s">
        <v>184</v>
      </c>
      <c r="B2802" s="2">
        <v>3161</v>
      </c>
      <c r="C2802" s="50">
        <v>3</v>
      </c>
      <c r="D2802" s="53" t="s">
        <v>109</v>
      </c>
      <c r="E2802" s="53" t="s">
        <v>185</v>
      </c>
      <c r="F2802" s="134">
        <v>110000817493</v>
      </c>
      <c r="G2802" s="133" t="s">
        <v>228</v>
      </c>
      <c r="H2802" s="133">
        <v>46153</v>
      </c>
      <c r="I2802">
        <v>0</v>
      </c>
      <c r="J2802"/>
      <c r="K2802"/>
      <c r="L2802"/>
    </row>
    <row r="2803" spans="1:12" ht="15">
      <c r="A2803" s="2" t="s">
        <v>184</v>
      </c>
      <c r="B2803" s="2">
        <v>3161</v>
      </c>
      <c r="C2803" s="50">
        <v>3</v>
      </c>
      <c r="D2803" s="53" t="s">
        <v>109</v>
      </c>
      <c r="E2803" s="53" t="s">
        <v>185</v>
      </c>
      <c r="F2803" s="134">
        <v>110000817493</v>
      </c>
      <c r="G2803" s="133" t="s">
        <v>228</v>
      </c>
      <c r="H2803" s="133">
        <v>46154</v>
      </c>
      <c r="I2803">
        <v>0</v>
      </c>
      <c r="J2803"/>
      <c r="K2803"/>
      <c r="L2803"/>
    </row>
    <row r="2804" spans="1:12" ht="15">
      <c r="A2804" s="2" t="s">
        <v>184</v>
      </c>
      <c r="B2804" s="2">
        <v>3161</v>
      </c>
      <c r="C2804" s="50">
        <v>3</v>
      </c>
      <c r="D2804" s="53" t="s">
        <v>109</v>
      </c>
      <c r="E2804" s="53" t="s">
        <v>185</v>
      </c>
      <c r="F2804" s="134">
        <v>110000817493</v>
      </c>
      <c r="G2804" s="133" t="s">
        <v>228</v>
      </c>
      <c r="H2804" s="133">
        <v>46155</v>
      </c>
      <c r="I2804">
        <v>0</v>
      </c>
      <c r="J2804"/>
      <c r="K2804"/>
      <c r="L2804"/>
    </row>
    <row r="2805" spans="1:12" ht="15">
      <c r="A2805" s="2" t="s">
        <v>184</v>
      </c>
      <c r="B2805" s="2">
        <v>3161</v>
      </c>
      <c r="C2805" s="50">
        <v>3</v>
      </c>
      <c r="D2805" s="53" t="s">
        <v>109</v>
      </c>
      <c r="E2805" s="53" t="s">
        <v>185</v>
      </c>
      <c r="F2805" s="134">
        <v>110000817493</v>
      </c>
      <c r="G2805" s="133" t="s">
        <v>228</v>
      </c>
      <c r="H2805" s="133">
        <v>46156</v>
      </c>
      <c r="I2805">
        <v>0</v>
      </c>
      <c r="J2805"/>
      <c r="K2805"/>
      <c r="L2805"/>
    </row>
    <row r="2806" spans="1:12" ht="15">
      <c r="A2806" s="2" t="s">
        <v>184</v>
      </c>
      <c r="B2806" s="2">
        <v>3161</v>
      </c>
      <c r="C2806" s="50">
        <v>3</v>
      </c>
      <c r="D2806" s="53" t="s">
        <v>109</v>
      </c>
      <c r="E2806" s="53" t="s">
        <v>185</v>
      </c>
      <c r="F2806" s="134">
        <v>110000817493</v>
      </c>
      <c r="G2806" s="133" t="s">
        <v>228</v>
      </c>
      <c r="H2806" s="133">
        <v>46157</v>
      </c>
      <c r="I2806">
        <v>0</v>
      </c>
      <c r="J2806"/>
      <c r="K2806"/>
      <c r="L2806"/>
    </row>
    <row r="2807" spans="1:12" ht="15">
      <c r="A2807" s="2" t="s">
        <v>184</v>
      </c>
      <c r="B2807" s="2">
        <v>3161</v>
      </c>
      <c r="C2807" s="50">
        <v>3</v>
      </c>
      <c r="D2807" s="53" t="s">
        <v>109</v>
      </c>
      <c r="E2807" s="53" t="s">
        <v>185</v>
      </c>
      <c r="F2807" s="134">
        <v>110000817493</v>
      </c>
      <c r="G2807" s="133" t="s">
        <v>228</v>
      </c>
      <c r="H2807" s="133">
        <v>46158</v>
      </c>
      <c r="I2807">
        <v>0</v>
      </c>
      <c r="J2807"/>
      <c r="K2807"/>
      <c r="L2807"/>
    </row>
    <row r="2808" spans="1:12" ht="15">
      <c r="A2808" s="2" t="s">
        <v>184</v>
      </c>
      <c r="B2808" s="2">
        <v>3161</v>
      </c>
      <c r="C2808" s="50">
        <v>3</v>
      </c>
      <c r="D2808" s="53" t="s">
        <v>109</v>
      </c>
      <c r="E2808" s="53" t="s">
        <v>185</v>
      </c>
      <c r="F2808" s="134">
        <v>110000817493</v>
      </c>
      <c r="G2808" s="133" t="s">
        <v>228</v>
      </c>
      <c r="H2808" s="133">
        <v>46159</v>
      </c>
      <c r="I2808">
        <v>0</v>
      </c>
      <c r="J2808"/>
      <c r="K2808"/>
      <c r="L2808"/>
    </row>
    <row r="2809" spans="1:12" ht="15">
      <c r="A2809" s="2" t="s">
        <v>184</v>
      </c>
      <c r="B2809" s="2">
        <v>3161</v>
      </c>
      <c r="C2809" s="50">
        <v>3</v>
      </c>
      <c r="D2809" s="53" t="s">
        <v>109</v>
      </c>
      <c r="E2809" s="53" t="s">
        <v>185</v>
      </c>
      <c r="F2809" s="134">
        <v>110000817493</v>
      </c>
      <c r="G2809" s="133" t="s">
        <v>228</v>
      </c>
      <c r="H2809" s="133">
        <v>46160</v>
      </c>
      <c r="I2809">
        <v>23</v>
      </c>
      <c r="J2809">
        <v>5.0000000000000001E-3</v>
      </c>
      <c r="K2809">
        <v>931.7</v>
      </c>
      <c r="L2809">
        <v>0.46200000000000002</v>
      </c>
    </row>
    <row r="2810" spans="1:12" ht="15">
      <c r="A2810" s="2" t="s">
        <v>184</v>
      </c>
      <c r="B2810" s="2">
        <v>3161</v>
      </c>
      <c r="C2810" s="50">
        <v>3</v>
      </c>
      <c r="D2810" s="53" t="s">
        <v>109</v>
      </c>
      <c r="E2810" s="53" t="s">
        <v>185</v>
      </c>
      <c r="F2810" s="134">
        <v>110000817493</v>
      </c>
      <c r="G2810" s="133" t="s">
        <v>228</v>
      </c>
      <c r="H2810" s="133">
        <v>46161</v>
      </c>
      <c r="I2810">
        <v>21.47</v>
      </c>
      <c r="J2810">
        <v>7.0000000000000001E-3</v>
      </c>
      <c r="K2810">
        <v>1330.7170000000001</v>
      </c>
      <c r="L2810">
        <v>0.69199999999999995</v>
      </c>
    </row>
    <row r="2811" spans="1:12" ht="15">
      <c r="A2811" s="2" t="s">
        <v>184</v>
      </c>
      <c r="B2811" s="2">
        <v>3161</v>
      </c>
      <c r="C2811" s="50">
        <v>3</v>
      </c>
      <c r="D2811" s="53" t="s">
        <v>109</v>
      </c>
      <c r="E2811" s="53" t="s">
        <v>185</v>
      </c>
      <c r="F2811" s="134">
        <v>110000817493</v>
      </c>
      <c r="G2811" s="133" t="s">
        <v>228</v>
      </c>
      <c r="H2811" s="133">
        <v>46162</v>
      </c>
      <c r="I2811">
        <v>0</v>
      </c>
      <c r="J2811"/>
      <c r="K2811"/>
      <c r="L2811"/>
    </row>
    <row r="2812" spans="1:12" ht="15">
      <c r="A2812" s="2" t="s">
        <v>184</v>
      </c>
      <c r="B2812" s="2">
        <v>3161</v>
      </c>
      <c r="C2812" s="50">
        <v>3</v>
      </c>
      <c r="D2812" s="53" t="s">
        <v>109</v>
      </c>
      <c r="E2812" s="53" t="s">
        <v>185</v>
      </c>
      <c r="F2812" s="134">
        <v>110000817493</v>
      </c>
      <c r="G2812" s="133" t="s">
        <v>228</v>
      </c>
      <c r="H2812" s="133">
        <v>46163</v>
      </c>
      <c r="I2812">
        <v>0</v>
      </c>
      <c r="J2812"/>
      <c r="K2812"/>
      <c r="L2812"/>
    </row>
    <row r="2813" spans="1:12" ht="15">
      <c r="A2813" s="2" t="s">
        <v>184</v>
      </c>
      <c r="B2813" s="2">
        <v>3161</v>
      </c>
      <c r="C2813" s="50">
        <v>3</v>
      </c>
      <c r="D2813" s="53" t="s">
        <v>109</v>
      </c>
      <c r="E2813" s="53" t="s">
        <v>185</v>
      </c>
      <c r="F2813" s="134">
        <v>110000817493</v>
      </c>
      <c r="G2813" s="133" t="s">
        <v>228</v>
      </c>
      <c r="H2813" s="133">
        <v>46164</v>
      </c>
      <c r="I2813">
        <v>0</v>
      </c>
      <c r="J2813"/>
      <c r="K2813"/>
      <c r="L2813"/>
    </row>
    <row r="2814" spans="1:12" ht="15">
      <c r="A2814" s="2" t="s">
        <v>184</v>
      </c>
      <c r="B2814" s="2">
        <v>3161</v>
      </c>
      <c r="C2814" s="50">
        <v>3</v>
      </c>
      <c r="D2814" s="53" t="s">
        <v>109</v>
      </c>
      <c r="E2814" s="53" t="s">
        <v>185</v>
      </c>
      <c r="F2814" s="134">
        <v>110000817493</v>
      </c>
      <c r="G2814" s="133" t="s">
        <v>228</v>
      </c>
      <c r="H2814" s="133">
        <v>46165</v>
      </c>
      <c r="I2814">
        <v>0</v>
      </c>
      <c r="J2814"/>
      <c r="K2814"/>
      <c r="L2814"/>
    </row>
    <row r="2815" spans="1:12" ht="15">
      <c r="A2815" s="2" t="s">
        <v>184</v>
      </c>
      <c r="B2815" s="2">
        <v>3161</v>
      </c>
      <c r="C2815" s="50">
        <v>3</v>
      </c>
      <c r="D2815" s="53" t="s">
        <v>109</v>
      </c>
      <c r="E2815" s="53" t="s">
        <v>185</v>
      </c>
      <c r="F2815" s="134">
        <v>110000817493</v>
      </c>
      <c r="G2815" s="133" t="s">
        <v>228</v>
      </c>
      <c r="H2815" s="133">
        <v>46166</v>
      </c>
      <c r="I2815">
        <v>0</v>
      </c>
      <c r="J2815"/>
      <c r="K2815"/>
      <c r="L2815"/>
    </row>
    <row r="2816" spans="1:12" ht="15">
      <c r="A2816" s="2" t="s">
        <v>184</v>
      </c>
      <c r="B2816" s="2">
        <v>3161</v>
      </c>
      <c r="C2816" s="50">
        <v>3</v>
      </c>
      <c r="D2816" s="53" t="s">
        <v>109</v>
      </c>
      <c r="E2816" s="53" t="s">
        <v>185</v>
      </c>
      <c r="F2816" s="134">
        <v>110000817493</v>
      </c>
      <c r="G2816" s="133" t="s">
        <v>228</v>
      </c>
      <c r="H2816" s="133">
        <v>46167</v>
      </c>
      <c r="I2816">
        <v>0</v>
      </c>
      <c r="J2816"/>
      <c r="K2816"/>
      <c r="L2816"/>
    </row>
    <row r="2817" spans="1:12" ht="15">
      <c r="A2817" s="2" t="s">
        <v>184</v>
      </c>
      <c r="B2817" s="2">
        <v>3161</v>
      </c>
      <c r="C2817" s="50">
        <v>3</v>
      </c>
      <c r="D2817" s="53" t="s">
        <v>109</v>
      </c>
      <c r="E2817" s="53" t="s">
        <v>185</v>
      </c>
      <c r="F2817" s="134">
        <v>110000817493</v>
      </c>
      <c r="G2817" s="133" t="s">
        <v>228</v>
      </c>
      <c r="H2817" s="133">
        <v>46168</v>
      </c>
      <c r="I2817">
        <v>0</v>
      </c>
      <c r="J2817"/>
      <c r="K2817"/>
      <c r="L2817"/>
    </row>
    <row r="2818" spans="1:12" ht="15">
      <c r="A2818" s="2" t="s">
        <v>184</v>
      </c>
      <c r="B2818" s="2">
        <v>3161</v>
      </c>
      <c r="C2818" s="50">
        <v>3</v>
      </c>
      <c r="D2818" s="53" t="s">
        <v>109</v>
      </c>
      <c r="E2818" s="53" t="s">
        <v>185</v>
      </c>
      <c r="F2818" s="134">
        <v>110000817493</v>
      </c>
      <c r="G2818" s="133" t="s">
        <v>228</v>
      </c>
      <c r="H2818" s="133">
        <v>46169</v>
      </c>
      <c r="I2818">
        <v>0.15</v>
      </c>
      <c r="J2818">
        <v>0</v>
      </c>
      <c r="K2818">
        <v>0.105</v>
      </c>
      <c r="L2818">
        <v>0</v>
      </c>
    </row>
    <row r="2819" spans="1:12" ht="15">
      <c r="A2819" s="2" t="s">
        <v>184</v>
      </c>
      <c r="B2819" s="2">
        <v>3161</v>
      </c>
      <c r="C2819" s="50">
        <v>3</v>
      </c>
      <c r="D2819" s="53" t="s">
        <v>109</v>
      </c>
      <c r="E2819" s="53" t="s">
        <v>185</v>
      </c>
      <c r="F2819" s="134">
        <v>110000817493</v>
      </c>
      <c r="G2819" s="133" t="s">
        <v>228</v>
      </c>
      <c r="H2819" s="133">
        <v>46170</v>
      </c>
      <c r="I2819">
        <v>0.7</v>
      </c>
      <c r="J2819">
        <v>0</v>
      </c>
      <c r="K2819">
        <v>0.49</v>
      </c>
      <c r="L2819">
        <v>0</v>
      </c>
    </row>
    <row r="2820" spans="1:12" ht="15">
      <c r="A2820" s="2" t="s">
        <v>184</v>
      </c>
      <c r="B2820" s="2">
        <v>3161</v>
      </c>
      <c r="C2820" s="50">
        <v>3</v>
      </c>
      <c r="D2820" s="53" t="s">
        <v>109</v>
      </c>
      <c r="E2820" s="53" t="s">
        <v>185</v>
      </c>
      <c r="F2820" s="134">
        <v>110000817493</v>
      </c>
      <c r="G2820" s="133" t="s">
        <v>228</v>
      </c>
      <c r="H2820" s="133">
        <v>46171</v>
      </c>
      <c r="I2820">
        <v>0</v>
      </c>
      <c r="J2820"/>
      <c r="K2820"/>
      <c r="L2820"/>
    </row>
    <row r="2821" spans="1:12" ht="15">
      <c r="A2821" s="2" t="s">
        <v>184</v>
      </c>
      <c r="B2821" s="2">
        <v>3161</v>
      </c>
      <c r="C2821" s="50">
        <v>3</v>
      </c>
      <c r="D2821" s="53" t="s">
        <v>109</v>
      </c>
      <c r="E2821" s="53" t="s">
        <v>185</v>
      </c>
      <c r="F2821" s="134">
        <v>110000817493</v>
      </c>
      <c r="G2821" s="133" t="s">
        <v>228</v>
      </c>
      <c r="H2821" s="133">
        <v>46172</v>
      </c>
      <c r="I2821">
        <v>0</v>
      </c>
      <c r="J2821"/>
      <c r="K2821"/>
      <c r="L2821"/>
    </row>
    <row r="2822" spans="1:12" ht="15">
      <c r="A2822" s="2" t="s">
        <v>184</v>
      </c>
      <c r="B2822" s="2">
        <v>3161</v>
      </c>
      <c r="C2822" s="50">
        <v>3</v>
      </c>
      <c r="D2822" s="53" t="s">
        <v>109</v>
      </c>
      <c r="E2822" s="53" t="s">
        <v>185</v>
      </c>
      <c r="F2822" s="134">
        <v>110000817493</v>
      </c>
      <c r="G2822" s="133" t="s">
        <v>228</v>
      </c>
      <c r="H2822" s="133">
        <v>46173</v>
      </c>
      <c r="I2822">
        <v>0</v>
      </c>
      <c r="J2822"/>
      <c r="K2822"/>
      <c r="L2822"/>
    </row>
    <row r="2823" spans="1:12" ht="15">
      <c r="A2823" s="2" t="s">
        <v>184</v>
      </c>
      <c r="B2823" s="2">
        <v>3161</v>
      </c>
      <c r="C2823" s="50">
        <v>3</v>
      </c>
      <c r="D2823" s="53" t="s">
        <v>109</v>
      </c>
      <c r="E2823" s="53" t="s">
        <v>185</v>
      </c>
      <c r="F2823" s="134">
        <v>110000817493</v>
      </c>
      <c r="G2823" s="133" t="s">
        <v>228</v>
      </c>
      <c r="H2823" s="133">
        <v>46174</v>
      </c>
      <c r="I2823">
        <v>0</v>
      </c>
      <c r="J2823"/>
      <c r="K2823"/>
      <c r="L2823"/>
    </row>
    <row r="2824" spans="1:12" ht="15">
      <c r="A2824" s="2" t="s">
        <v>184</v>
      </c>
      <c r="B2824" s="2">
        <v>3161</v>
      </c>
      <c r="C2824" s="50">
        <v>3</v>
      </c>
      <c r="D2824" s="53" t="s">
        <v>109</v>
      </c>
      <c r="E2824" s="53" t="s">
        <v>185</v>
      </c>
      <c r="F2824" s="134">
        <v>110000817493</v>
      </c>
      <c r="G2824" s="133" t="s">
        <v>228</v>
      </c>
      <c r="H2824" s="133">
        <v>46175</v>
      </c>
      <c r="I2824">
        <v>0</v>
      </c>
      <c r="J2824"/>
      <c r="K2824"/>
      <c r="L2824"/>
    </row>
    <row r="2825" spans="1:12" ht="15">
      <c r="A2825" s="2" t="s">
        <v>184</v>
      </c>
      <c r="B2825" s="2">
        <v>3161</v>
      </c>
      <c r="C2825" s="50">
        <v>3</v>
      </c>
      <c r="D2825" s="53" t="s">
        <v>109</v>
      </c>
      <c r="E2825" s="53" t="s">
        <v>185</v>
      </c>
      <c r="F2825" s="134">
        <v>110000817493</v>
      </c>
      <c r="G2825" s="133" t="s">
        <v>228</v>
      </c>
      <c r="H2825" s="133">
        <v>46176</v>
      </c>
      <c r="I2825">
        <v>0</v>
      </c>
      <c r="J2825"/>
      <c r="K2825"/>
      <c r="L2825"/>
    </row>
    <row r="2826" spans="1:12" ht="15">
      <c r="A2826" s="2" t="s">
        <v>184</v>
      </c>
      <c r="B2826" s="2">
        <v>3161</v>
      </c>
      <c r="C2826" s="50">
        <v>3</v>
      </c>
      <c r="D2826" s="53" t="s">
        <v>109</v>
      </c>
      <c r="E2826" s="53" t="s">
        <v>185</v>
      </c>
      <c r="F2826" s="134">
        <v>110000817493</v>
      </c>
      <c r="G2826" s="133" t="s">
        <v>228</v>
      </c>
      <c r="H2826" s="133">
        <v>46177</v>
      </c>
      <c r="I2826">
        <v>0</v>
      </c>
      <c r="J2826"/>
      <c r="K2826"/>
      <c r="L2826"/>
    </row>
    <row r="2827" spans="1:12" ht="15">
      <c r="A2827" s="2" t="s">
        <v>184</v>
      </c>
      <c r="B2827" s="2">
        <v>3161</v>
      </c>
      <c r="C2827" s="50">
        <v>3</v>
      </c>
      <c r="D2827" s="53" t="s">
        <v>109</v>
      </c>
      <c r="E2827" s="53" t="s">
        <v>185</v>
      </c>
      <c r="F2827" s="134">
        <v>110000817493</v>
      </c>
      <c r="G2827" s="133" t="s">
        <v>228</v>
      </c>
      <c r="H2827" s="133">
        <v>46178</v>
      </c>
      <c r="I2827">
        <v>0</v>
      </c>
      <c r="J2827"/>
      <c r="K2827"/>
      <c r="L2827"/>
    </row>
    <row r="2828" spans="1:12" ht="15">
      <c r="A2828" s="2" t="s">
        <v>184</v>
      </c>
      <c r="B2828" s="2">
        <v>3161</v>
      </c>
      <c r="C2828" s="50">
        <v>3</v>
      </c>
      <c r="D2828" s="53" t="s">
        <v>109</v>
      </c>
      <c r="E2828" s="53" t="s">
        <v>185</v>
      </c>
      <c r="F2828" s="134">
        <v>110000817493</v>
      </c>
      <c r="G2828" s="133" t="s">
        <v>228</v>
      </c>
      <c r="H2828" s="133">
        <v>46179</v>
      </c>
      <c r="I2828">
        <v>0</v>
      </c>
      <c r="J2828"/>
      <c r="K2828"/>
      <c r="L2828"/>
    </row>
    <row r="2829" spans="1:12" ht="15">
      <c r="A2829" s="2" t="s">
        <v>184</v>
      </c>
      <c r="B2829" s="2">
        <v>3161</v>
      </c>
      <c r="C2829" s="50">
        <v>3</v>
      </c>
      <c r="D2829" s="53" t="s">
        <v>109</v>
      </c>
      <c r="E2829" s="53" t="s">
        <v>185</v>
      </c>
      <c r="F2829" s="134">
        <v>110000817493</v>
      </c>
      <c r="G2829" s="133" t="s">
        <v>228</v>
      </c>
      <c r="H2829" s="133">
        <v>46180</v>
      </c>
      <c r="I2829">
        <v>0</v>
      </c>
      <c r="J2829"/>
      <c r="K2829"/>
      <c r="L2829"/>
    </row>
    <row r="2830" spans="1:12" ht="15">
      <c r="A2830" s="2" t="s">
        <v>184</v>
      </c>
      <c r="B2830" s="2">
        <v>3161</v>
      </c>
      <c r="C2830" s="50">
        <v>3</v>
      </c>
      <c r="D2830" s="53" t="s">
        <v>109</v>
      </c>
      <c r="E2830" s="53" t="s">
        <v>185</v>
      </c>
      <c r="F2830" s="134">
        <v>110000817493</v>
      </c>
      <c r="G2830" s="133" t="s">
        <v>228</v>
      </c>
      <c r="H2830" s="133">
        <v>46181</v>
      </c>
      <c r="I2830">
        <v>0</v>
      </c>
      <c r="J2830"/>
      <c r="K2830"/>
      <c r="L2830"/>
    </row>
    <row r="2831" spans="1:12" ht="15">
      <c r="A2831" s="2" t="s">
        <v>184</v>
      </c>
      <c r="B2831" s="2">
        <v>3161</v>
      </c>
      <c r="C2831" s="50">
        <v>3</v>
      </c>
      <c r="D2831" s="53" t="s">
        <v>109</v>
      </c>
      <c r="E2831" s="53" t="s">
        <v>185</v>
      </c>
      <c r="F2831" s="134">
        <v>110000817493</v>
      </c>
      <c r="G2831" s="133" t="s">
        <v>228</v>
      </c>
      <c r="H2831" s="133">
        <v>46182</v>
      </c>
      <c r="I2831">
        <v>0</v>
      </c>
      <c r="J2831"/>
      <c r="K2831"/>
      <c r="L2831"/>
    </row>
    <row r="2832" spans="1:12" ht="15">
      <c r="A2832" s="2" t="s">
        <v>184</v>
      </c>
      <c r="B2832" s="2">
        <v>3161</v>
      </c>
      <c r="C2832" s="50">
        <v>3</v>
      </c>
      <c r="D2832" s="53" t="s">
        <v>109</v>
      </c>
      <c r="E2832" s="53" t="s">
        <v>185</v>
      </c>
      <c r="F2832" s="134">
        <v>110000817493</v>
      </c>
      <c r="G2832" s="133" t="s">
        <v>228</v>
      </c>
      <c r="H2832" s="133">
        <v>46183</v>
      </c>
      <c r="I2832">
        <v>0</v>
      </c>
      <c r="J2832"/>
      <c r="K2832"/>
      <c r="L2832"/>
    </row>
    <row r="2833" spans="1:12" ht="15">
      <c r="A2833" s="2" t="s">
        <v>184</v>
      </c>
      <c r="B2833" s="2">
        <v>3161</v>
      </c>
      <c r="C2833" s="50">
        <v>3</v>
      </c>
      <c r="D2833" s="53" t="s">
        <v>109</v>
      </c>
      <c r="E2833" s="53" t="s">
        <v>185</v>
      </c>
      <c r="F2833" s="134">
        <v>110000817493</v>
      </c>
      <c r="G2833" s="133" t="s">
        <v>228</v>
      </c>
      <c r="H2833" s="133">
        <v>46184</v>
      </c>
      <c r="I2833">
        <v>0</v>
      </c>
      <c r="J2833"/>
      <c r="K2833"/>
      <c r="L2833"/>
    </row>
    <row r="2834" spans="1:12" ht="15">
      <c r="A2834" s="2" t="s">
        <v>184</v>
      </c>
      <c r="B2834" s="2">
        <v>3161</v>
      </c>
      <c r="C2834" s="50">
        <v>3</v>
      </c>
      <c r="D2834" s="53" t="s">
        <v>109</v>
      </c>
      <c r="E2834" s="53" t="s">
        <v>185</v>
      </c>
      <c r="F2834" s="134">
        <v>110000817493</v>
      </c>
      <c r="G2834" s="133" t="s">
        <v>228</v>
      </c>
      <c r="H2834" s="133">
        <v>46185</v>
      </c>
      <c r="I2834">
        <v>0</v>
      </c>
      <c r="J2834"/>
      <c r="K2834"/>
      <c r="L2834"/>
    </row>
    <row r="2835" spans="1:12" ht="15">
      <c r="A2835" s="2" t="s">
        <v>184</v>
      </c>
      <c r="B2835" s="2">
        <v>3161</v>
      </c>
      <c r="C2835" s="50">
        <v>3</v>
      </c>
      <c r="D2835" s="53" t="s">
        <v>109</v>
      </c>
      <c r="E2835" s="53" t="s">
        <v>185</v>
      </c>
      <c r="F2835" s="134">
        <v>110000817493</v>
      </c>
      <c r="G2835" s="133" t="s">
        <v>228</v>
      </c>
      <c r="H2835" s="133">
        <v>46186</v>
      </c>
      <c r="I2835">
        <v>0</v>
      </c>
      <c r="J2835"/>
      <c r="K2835"/>
      <c r="L2835"/>
    </row>
    <row r="2836" spans="1:12" ht="15">
      <c r="A2836" s="2" t="s">
        <v>184</v>
      </c>
      <c r="B2836" s="2">
        <v>3161</v>
      </c>
      <c r="C2836" s="50">
        <v>3</v>
      </c>
      <c r="D2836" s="53" t="s">
        <v>109</v>
      </c>
      <c r="E2836" s="53" t="s">
        <v>185</v>
      </c>
      <c r="F2836" s="134">
        <v>110000817493</v>
      </c>
      <c r="G2836" s="133" t="s">
        <v>228</v>
      </c>
      <c r="H2836" s="133">
        <v>46187</v>
      </c>
      <c r="I2836">
        <v>0</v>
      </c>
      <c r="J2836"/>
      <c r="K2836"/>
      <c r="L2836"/>
    </row>
    <row r="2837" spans="1:12" ht="15">
      <c r="A2837" s="2" t="s">
        <v>184</v>
      </c>
      <c r="B2837" s="2">
        <v>3161</v>
      </c>
      <c r="C2837" s="50">
        <v>3</v>
      </c>
      <c r="D2837" s="53" t="s">
        <v>109</v>
      </c>
      <c r="E2837" s="53" t="s">
        <v>185</v>
      </c>
      <c r="F2837" s="134">
        <v>110000817493</v>
      </c>
      <c r="G2837" s="133" t="s">
        <v>228</v>
      </c>
      <c r="H2837" s="133">
        <v>46188</v>
      </c>
      <c r="I2837">
        <v>0</v>
      </c>
      <c r="J2837"/>
      <c r="K2837"/>
      <c r="L2837"/>
    </row>
    <row r="2838" spans="1:12" ht="15">
      <c r="A2838" s="2" t="s">
        <v>184</v>
      </c>
      <c r="B2838" s="2">
        <v>3161</v>
      </c>
      <c r="C2838" s="50">
        <v>3</v>
      </c>
      <c r="D2838" s="53" t="s">
        <v>109</v>
      </c>
      <c r="E2838" s="53" t="s">
        <v>185</v>
      </c>
      <c r="F2838" s="134">
        <v>110000817493</v>
      </c>
      <c r="G2838" s="133" t="s">
        <v>228</v>
      </c>
      <c r="H2838" s="133">
        <v>46189</v>
      </c>
      <c r="I2838">
        <v>0</v>
      </c>
      <c r="J2838"/>
      <c r="K2838"/>
      <c r="L2838"/>
    </row>
    <row r="2839" spans="1:12" ht="15">
      <c r="A2839" s="2" t="s">
        <v>184</v>
      </c>
      <c r="B2839" s="2">
        <v>3161</v>
      </c>
      <c r="C2839" s="50">
        <v>3</v>
      </c>
      <c r="D2839" s="53" t="s">
        <v>109</v>
      </c>
      <c r="E2839" s="53" t="s">
        <v>185</v>
      </c>
      <c r="F2839" s="134">
        <v>110000817493</v>
      </c>
      <c r="G2839" s="133" t="s">
        <v>228</v>
      </c>
      <c r="H2839" s="133">
        <v>46190</v>
      </c>
      <c r="I2839">
        <v>0</v>
      </c>
      <c r="J2839"/>
      <c r="K2839"/>
      <c r="L2839"/>
    </row>
    <row r="2840" spans="1:12" ht="15">
      <c r="A2840" s="2" t="s">
        <v>184</v>
      </c>
      <c r="B2840" s="2">
        <v>3161</v>
      </c>
      <c r="C2840" s="50">
        <v>3</v>
      </c>
      <c r="D2840" s="53" t="s">
        <v>109</v>
      </c>
      <c r="E2840" s="53" t="s">
        <v>185</v>
      </c>
      <c r="F2840" s="134">
        <v>110000817493</v>
      </c>
      <c r="G2840" s="133" t="s">
        <v>228</v>
      </c>
      <c r="H2840" s="133">
        <v>46191</v>
      </c>
      <c r="I2840">
        <v>0</v>
      </c>
      <c r="J2840"/>
      <c r="K2840"/>
      <c r="L2840"/>
    </row>
    <row r="2841" spans="1:12" ht="15">
      <c r="A2841" s="2" t="s">
        <v>184</v>
      </c>
      <c r="B2841" s="2">
        <v>3161</v>
      </c>
      <c r="C2841" s="50">
        <v>3</v>
      </c>
      <c r="D2841" s="53" t="s">
        <v>109</v>
      </c>
      <c r="E2841" s="53" t="s">
        <v>185</v>
      </c>
      <c r="F2841" s="134">
        <v>110000817493</v>
      </c>
      <c r="G2841" s="133" t="s">
        <v>228</v>
      </c>
      <c r="H2841" s="133">
        <v>46192</v>
      </c>
      <c r="I2841">
        <v>0</v>
      </c>
      <c r="J2841"/>
      <c r="K2841"/>
      <c r="L2841"/>
    </row>
    <row r="2842" spans="1:12" ht="15">
      <c r="A2842" s="2" t="s">
        <v>184</v>
      </c>
      <c r="B2842" s="2">
        <v>3161</v>
      </c>
      <c r="C2842" s="50">
        <v>3</v>
      </c>
      <c r="D2842" s="53" t="s">
        <v>109</v>
      </c>
      <c r="E2842" s="53" t="s">
        <v>185</v>
      </c>
      <c r="F2842" s="134">
        <v>110000817493</v>
      </c>
      <c r="G2842" s="133" t="s">
        <v>228</v>
      </c>
      <c r="H2842" s="133">
        <v>46193</v>
      </c>
      <c r="I2842">
        <v>0</v>
      </c>
      <c r="J2842"/>
      <c r="K2842"/>
      <c r="L2842"/>
    </row>
    <row r="2843" spans="1:12" ht="15">
      <c r="A2843" s="2" t="s">
        <v>184</v>
      </c>
      <c r="B2843" s="2">
        <v>3161</v>
      </c>
      <c r="C2843" s="50">
        <v>3</v>
      </c>
      <c r="D2843" s="53" t="s">
        <v>109</v>
      </c>
      <c r="E2843" s="53" t="s">
        <v>185</v>
      </c>
      <c r="F2843" s="134">
        <v>110000817493</v>
      </c>
      <c r="G2843" s="133" t="s">
        <v>228</v>
      </c>
      <c r="H2843" s="133">
        <v>46194</v>
      </c>
      <c r="I2843">
        <v>0</v>
      </c>
      <c r="J2843"/>
      <c r="K2843"/>
      <c r="L2843"/>
    </row>
    <row r="2844" spans="1:12" ht="15">
      <c r="A2844" s="2" t="s">
        <v>184</v>
      </c>
      <c r="B2844" s="2">
        <v>3161</v>
      </c>
      <c r="C2844" s="50">
        <v>3</v>
      </c>
      <c r="D2844" s="53" t="s">
        <v>109</v>
      </c>
      <c r="E2844" s="53" t="s">
        <v>185</v>
      </c>
      <c r="F2844" s="134">
        <v>110000817493</v>
      </c>
      <c r="G2844" s="133" t="s">
        <v>228</v>
      </c>
      <c r="H2844" s="133">
        <v>46195</v>
      </c>
      <c r="I2844">
        <v>0</v>
      </c>
      <c r="J2844"/>
      <c r="K2844"/>
      <c r="L2844"/>
    </row>
    <row r="2845" spans="1:12" ht="15">
      <c r="A2845" s="2" t="s">
        <v>184</v>
      </c>
      <c r="B2845" s="2">
        <v>3161</v>
      </c>
      <c r="C2845" s="50">
        <v>3</v>
      </c>
      <c r="D2845" s="53" t="s">
        <v>109</v>
      </c>
      <c r="E2845" s="53" t="s">
        <v>185</v>
      </c>
      <c r="F2845" s="134">
        <v>110000817493</v>
      </c>
      <c r="G2845" s="133" t="s">
        <v>228</v>
      </c>
      <c r="H2845" s="133">
        <v>46196</v>
      </c>
      <c r="I2845">
        <v>0</v>
      </c>
      <c r="J2845"/>
      <c r="K2845"/>
      <c r="L2845"/>
    </row>
    <row r="2846" spans="1:12" ht="15">
      <c r="A2846" s="2" t="s">
        <v>184</v>
      </c>
      <c r="B2846" s="2">
        <v>3161</v>
      </c>
      <c r="C2846" s="50">
        <v>3</v>
      </c>
      <c r="D2846" s="53" t="s">
        <v>109</v>
      </c>
      <c r="E2846" s="53" t="s">
        <v>185</v>
      </c>
      <c r="F2846" s="134">
        <v>110000817493</v>
      </c>
      <c r="G2846" s="133" t="s">
        <v>228</v>
      </c>
      <c r="H2846" s="133">
        <v>46197</v>
      </c>
      <c r="I2846">
        <v>0</v>
      </c>
      <c r="J2846"/>
      <c r="K2846"/>
      <c r="L2846"/>
    </row>
    <row r="2847" spans="1:12" ht="15">
      <c r="A2847" s="2" t="s">
        <v>184</v>
      </c>
      <c r="B2847" s="2">
        <v>3161</v>
      </c>
      <c r="C2847" s="50">
        <v>3</v>
      </c>
      <c r="D2847" s="53" t="s">
        <v>109</v>
      </c>
      <c r="E2847" s="53" t="s">
        <v>185</v>
      </c>
      <c r="F2847" s="134">
        <v>110000817493</v>
      </c>
      <c r="G2847" s="133" t="s">
        <v>228</v>
      </c>
      <c r="H2847" s="133">
        <v>46198</v>
      </c>
      <c r="I2847">
        <v>0</v>
      </c>
      <c r="J2847"/>
      <c r="K2847"/>
      <c r="L2847"/>
    </row>
    <row r="2848" spans="1:12" ht="15">
      <c r="A2848" s="2" t="s">
        <v>184</v>
      </c>
      <c r="B2848" s="2">
        <v>3161</v>
      </c>
      <c r="C2848" s="50">
        <v>3</v>
      </c>
      <c r="D2848" s="53" t="s">
        <v>109</v>
      </c>
      <c r="E2848" s="53" t="s">
        <v>185</v>
      </c>
      <c r="F2848" s="134">
        <v>110000817493</v>
      </c>
      <c r="G2848" s="133" t="s">
        <v>228</v>
      </c>
      <c r="H2848" s="133">
        <v>46199</v>
      </c>
      <c r="I2848">
        <v>0</v>
      </c>
      <c r="J2848"/>
      <c r="K2848"/>
      <c r="L2848"/>
    </row>
    <row r="2849" spans="1:12" ht="15">
      <c r="A2849" s="2" t="s">
        <v>184</v>
      </c>
      <c r="B2849" s="2">
        <v>3161</v>
      </c>
      <c r="C2849" s="50">
        <v>3</v>
      </c>
      <c r="D2849" s="53" t="s">
        <v>109</v>
      </c>
      <c r="E2849" s="53" t="s">
        <v>185</v>
      </c>
      <c r="F2849" s="134">
        <v>110000817493</v>
      </c>
      <c r="G2849" s="133" t="s">
        <v>228</v>
      </c>
      <c r="H2849" s="133">
        <v>46200</v>
      </c>
      <c r="I2849">
        <v>0</v>
      </c>
      <c r="J2849"/>
      <c r="K2849"/>
      <c r="L2849"/>
    </row>
    <row r="2850" spans="1:12" ht="15">
      <c r="A2850" s="2" t="s">
        <v>184</v>
      </c>
      <c r="B2850" s="2">
        <v>3161</v>
      </c>
      <c r="C2850" s="50">
        <v>3</v>
      </c>
      <c r="D2850" s="53" t="s">
        <v>109</v>
      </c>
      <c r="E2850" s="53" t="s">
        <v>185</v>
      </c>
      <c r="F2850" s="134">
        <v>110000817493</v>
      </c>
      <c r="G2850" s="133" t="s">
        <v>228</v>
      </c>
      <c r="H2850" s="133">
        <v>46201</v>
      </c>
      <c r="I2850">
        <v>0</v>
      </c>
      <c r="J2850"/>
      <c r="K2850"/>
      <c r="L2850"/>
    </row>
    <row r="2851" spans="1:12" ht="15">
      <c r="A2851" s="2" t="s">
        <v>184</v>
      </c>
      <c r="B2851" s="2">
        <v>3161</v>
      </c>
      <c r="C2851" s="50">
        <v>3</v>
      </c>
      <c r="D2851" s="53" t="s">
        <v>109</v>
      </c>
      <c r="E2851" s="53" t="s">
        <v>185</v>
      </c>
      <c r="F2851" s="134">
        <v>110000817493</v>
      </c>
      <c r="G2851" s="133" t="s">
        <v>228</v>
      </c>
      <c r="H2851" s="133">
        <v>46202</v>
      </c>
      <c r="I2851">
        <v>0</v>
      </c>
      <c r="J2851"/>
      <c r="K2851"/>
      <c r="L2851"/>
    </row>
    <row r="2852" spans="1:12" ht="15">
      <c r="A2852" s="2" t="s">
        <v>184</v>
      </c>
      <c r="B2852" s="2">
        <v>3161</v>
      </c>
      <c r="C2852" s="50">
        <v>3</v>
      </c>
      <c r="D2852" s="53" t="s">
        <v>109</v>
      </c>
      <c r="E2852" s="53" t="s">
        <v>185</v>
      </c>
      <c r="F2852" s="134">
        <v>110000817493</v>
      </c>
      <c r="G2852" s="133" t="s">
        <v>228</v>
      </c>
      <c r="H2852" s="133">
        <v>46203</v>
      </c>
      <c r="I2852">
        <v>2.38</v>
      </c>
      <c r="J2852">
        <v>0</v>
      </c>
      <c r="K2852">
        <v>32.107999999999997</v>
      </c>
      <c r="L2852">
        <v>6.0000000000000001E-3</v>
      </c>
    </row>
    <row r="2853" spans="1:12">
      <c r="A2853" s="2" t="s">
        <v>184</v>
      </c>
      <c r="B2853" s="2">
        <v>3161</v>
      </c>
      <c r="C2853" s="50">
        <v>3</v>
      </c>
      <c r="D2853" s="53" t="s">
        <v>109</v>
      </c>
      <c r="E2853" s="53" t="s">
        <v>185</v>
      </c>
      <c r="F2853" s="134">
        <v>110000817493</v>
      </c>
      <c r="G2853" s="133" t="s">
        <v>228</v>
      </c>
      <c r="H2853" s="133">
        <v>46204</v>
      </c>
    </row>
    <row r="2854" spans="1:12">
      <c r="A2854" s="2" t="s">
        <v>184</v>
      </c>
      <c r="B2854" s="2">
        <v>3161</v>
      </c>
      <c r="C2854" s="50">
        <v>3</v>
      </c>
      <c r="D2854" s="53" t="s">
        <v>109</v>
      </c>
      <c r="E2854" s="53" t="s">
        <v>185</v>
      </c>
      <c r="F2854" s="134">
        <v>110000817493</v>
      </c>
      <c r="G2854" s="133" t="s">
        <v>228</v>
      </c>
      <c r="H2854" s="133">
        <v>46205</v>
      </c>
    </row>
    <row r="2855" spans="1:12">
      <c r="A2855" s="2" t="s">
        <v>184</v>
      </c>
      <c r="B2855" s="2">
        <v>3161</v>
      </c>
      <c r="C2855" s="50">
        <v>3</v>
      </c>
      <c r="D2855" s="53" t="s">
        <v>109</v>
      </c>
      <c r="E2855" s="53" t="s">
        <v>185</v>
      </c>
      <c r="F2855" s="134">
        <v>110000817493</v>
      </c>
      <c r="G2855" s="133" t="s">
        <v>228</v>
      </c>
      <c r="H2855" s="133">
        <v>46206</v>
      </c>
    </row>
    <row r="2856" spans="1:12">
      <c r="A2856" s="2" t="s">
        <v>184</v>
      </c>
      <c r="B2856" s="2">
        <v>3161</v>
      </c>
      <c r="C2856" s="50">
        <v>3</v>
      </c>
      <c r="D2856" s="53" t="s">
        <v>109</v>
      </c>
      <c r="E2856" s="53" t="s">
        <v>185</v>
      </c>
      <c r="F2856" s="134">
        <v>110000817493</v>
      </c>
      <c r="G2856" s="133" t="s">
        <v>228</v>
      </c>
      <c r="H2856" s="133">
        <v>46207</v>
      </c>
    </row>
    <row r="2857" spans="1:12">
      <c r="A2857" s="2" t="s">
        <v>184</v>
      </c>
      <c r="B2857" s="2">
        <v>3161</v>
      </c>
      <c r="C2857" s="50">
        <v>3</v>
      </c>
      <c r="D2857" s="53" t="s">
        <v>109</v>
      </c>
      <c r="E2857" s="53" t="s">
        <v>185</v>
      </c>
      <c r="F2857" s="134">
        <v>110000817493</v>
      </c>
      <c r="G2857" s="133" t="s">
        <v>228</v>
      </c>
      <c r="H2857" s="133">
        <v>46208</v>
      </c>
    </row>
    <row r="2858" spans="1:12">
      <c r="A2858" s="2" t="s">
        <v>184</v>
      </c>
      <c r="B2858" s="2">
        <v>3161</v>
      </c>
      <c r="C2858" s="50">
        <v>3</v>
      </c>
      <c r="D2858" s="53" t="s">
        <v>109</v>
      </c>
      <c r="E2858" s="53" t="s">
        <v>185</v>
      </c>
      <c r="F2858" s="134">
        <v>110000817493</v>
      </c>
      <c r="G2858" s="133" t="s">
        <v>228</v>
      </c>
      <c r="H2858" s="133">
        <v>46209</v>
      </c>
    </row>
    <row r="2859" spans="1:12">
      <c r="A2859" s="2" t="s">
        <v>184</v>
      </c>
      <c r="B2859" s="2">
        <v>3161</v>
      </c>
      <c r="C2859" s="50">
        <v>3</v>
      </c>
      <c r="D2859" s="53" t="s">
        <v>109</v>
      </c>
      <c r="E2859" s="53" t="s">
        <v>185</v>
      </c>
      <c r="F2859" s="134">
        <v>110000817493</v>
      </c>
      <c r="G2859" s="133" t="s">
        <v>228</v>
      </c>
      <c r="H2859" s="133">
        <v>46210</v>
      </c>
    </row>
    <row r="2860" spans="1:12">
      <c r="A2860" s="2" t="s">
        <v>184</v>
      </c>
      <c r="B2860" s="2">
        <v>3161</v>
      </c>
      <c r="C2860" s="50">
        <v>3</v>
      </c>
      <c r="D2860" s="53" t="s">
        <v>109</v>
      </c>
      <c r="E2860" s="53" t="s">
        <v>185</v>
      </c>
      <c r="F2860" s="134">
        <v>110000817493</v>
      </c>
      <c r="G2860" s="133" t="s">
        <v>228</v>
      </c>
      <c r="H2860" s="133">
        <v>46211</v>
      </c>
    </row>
    <row r="2861" spans="1:12">
      <c r="A2861" s="2" t="s">
        <v>184</v>
      </c>
      <c r="B2861" s="2">
        <v>3161</v>
      </c>
      <c r="C2861" s="50">
        <v>3</v>
      </c>
      <c r="D2861" s="53" t="s">
        <v>109</v>
      </c>
      <c r="E2861" s="53" t="s">
        <v>185</v>
      </c>
      <c r="F2861" s="134">
        <v>110000817493</v>
      </c>
      <c r="G2861" s="133" t="s">
        <v>228</v>
      </c>
      <c r="H2861" s="133">
        <v>46212</v>
      </c>
    </row>
    <row r="2862" spans="1:12">
      <c r="A2862" s="2" t="s">
        <v>184</v>
      </c>
      <c r="B2862" s="2">
        <v>3161</v>
      </c>
      <c r="C2862" s="50">
        <v>3</v>
      </c>
      <c r="D2862" s="53" t="s">
        <v>109</v>
      </c>
      <c r="E2862" s="53" t="s">
        <v>185</v>
      </c>
      <c r="F2862" s="134">
        <v>110000817493</v>
      </c>
      <c r="G2862" s="133" t="s">
        <v>228</v>
      </c>
      <c r="H2862" s="133">
        <v>46213</v>
      </c>
    </row>
    <row r="2863" spans="1:12">
      <c r="A2863" s="2" t="s">
        <v>184</v>
      </c>
      <c r="B2863" s="2">
        <v>3161</v>
      </c>
      <c r="C2863" s="50">
        <v>3</v>
      </c>
      <c r="D2863" s="53" t="s">
        <v>109</v>
      </c>
      <c r="E2863" s="53" t="s">
        <v>185</v>
      </c>
      <c r="F2863" s="134">
        <v>110000817493</v>
      </c>
      <c r="G2863" s="133" t="s">
        <v>228</v>
      </c>
      <c r="H2863" s="133">
        <v>46214</v>
      </c>
    </row>
    <row r="2864" spans="1:12">
      <c r="A2864" s="2" t="s">
        <v>184</v>
      </c>
      <c r="B2864" s="2">
        <v>3161</v>
      </c>
      <c r="C2864" s="50">
        <v>3</v>
      </c>
      <c r="D2864" s="53" t="s">
        <v>109</v>
      </c>
      <c r="E2864" s="53" t="s">
        <v>185</v>
      </c>
      <c r="F2864" s="134">
        <v>110000817493</v>
      </c>
      <c r="G2864" s="133" t="s">
        <v>228</v>
      </c>
      <c r="H2864" s="133">
        <v>46215</v>
      </c>
    </row>
    <row r="2865" spans="1:8">
      <c r="A2865" s="2" t="s">
        <v>184</v>
      </c>
      <c r="B2865" s="2">
        <v>3161</v>
      </c>
      <c r="C2865" s="50">
        <v>3</v>
      </c>
      <c r="D2865" s="53" t="s">
        <v>109</v>
      </c>
      <c r="E2865" s="53" t="s">
        <v>185</v>
      </c>
      <c r="F2865" s="134">
        <v>110000817493</v>
      </c>
      <c r="G2865" s="133" t="s">
        <v>228</v>
      </c>
      <c r="H2865" s="133">
        <v>46216</v>
      </c>
    </row>
    <row r="2866" spans="1:8">
      <c r="A2866" s="2" t="s">
        <v>184</v>
      </c>
      <c r="B2866" s="2">
        <v>3161</v>
      </c>
      <c r="C2866" s="50">
        <v>3</v>
      </c>
      <c r="D2866" s="53" t="s">
        <v>109</v>
      </c>
      <c r="E2866" s="53" t="s">
        <v>185</v>
      </c>
      <c r="F2866" s="134">
        <v>110000817493</v>
      </c>
      <c r="G2866" s="133" t="s">
        <v>228</v>
      </c>
      <c r="H2866" s="133">
        <v>46217</v>
      </c>
    </row>
    <row r="2867" spans="1:8">
      <c r="A2867" s="2" t="s">
        <v>184</v>
      </c>
      <c r="B2867" s="2">
        <v>3161</v>
      </c>
      <c r="C2867" s="50">
        <v>3</v>
      </c>
      <c r="D2867" s="53" t="s">
        <v>109</v>
      </c>
      <c r="E2867" s="53" t="s">
        <v>185</v>
      </c>
      <c r="F2867" s="134">
        <v>110000817493</v>
      </c>
      <c r="G2867" s="133" t="s">
        <v>228</v>
      </c>
      <c r="H2867" s="133">
        <v>46218</v>
      </c>
    </row>
    <row r="2868" spans="1:8">
      <c r="A2868" s="2" t="s">
        <v>184</v>
      </c>
      <c r="B2868" s="2">
        <v>3161</v>
      </c>
      <c r="C2868" s="50">
        <v>3</v>
      </c>
      <c r="D2868" s="53" t="s">
        <v>109</v>
      </c>
      <c r="E2868" s="53" t="s">
        <v>185</v>
      </c>
      <c r="F2868" s="134">
        <v>110000817493</v>
      </c>
      <c r="G2868" s="133" t="s">
        <v>228</v>
      </c>
      <c r="H2868" s="133">
        <v>46219</v>
      </c>
    </row>
    <row r="2869" spans="1:8">
      <c r="A2869" s="2" t="s">
        <v>184</v>
      </c>
      <c r="B2869" s="2">
        <v>3161</v>
      </c>
      <c r="C2869" s="50">
        <v>3</v>
      </c>
      <c r="D2869" s="53" t="s">
        <v>109</v>
      </c>
      <c r="E2869" s="53" t="s">
        <v>185</v>
      </c>
      <c r="F2869" s="134">
        <v>110000817493</v>
      </c>
      <c r="G2869" s="133" t="s">
        <v>228</v>
      </c>
      <c r="H2869" s="133">
        <v>46220</v>
      </c>
    </row>
    <row r="2870" spans="1:8">
      <c r="A2870" s="2" t="s">
        <v>184</v>
      </c>
      <c r="B2870" s="2">
        <v>3161</v>
      </c>
      <c r="C2870" s="50">
        <v>3</v>
      </c>
      <c r="D2870" s="53" t="s">
        <v>109</v>
      </c>
      <c r="E2870" s="53" t="s">
        <v>185</v>
      </c>
      <c r="F2870" s="134">
        <v>110000817493</v>
      </c>
      <c r="G2870" s="133" t="s">
        <v>228</v>
      </c>
      <c r="H2870" s="133">
        <v>46221</v>
      </c>
    </row>
    <row r="2871" spans="1:8">
      <c r="A2871" s="2" t="s">
        <v>184</v>
      </c>
      <c r="B2871" s="2">
        <v>3161</v>
      </c>
      <c r="C2871" s="50">
        <v>3</v>
      </c>
      <c r="D2871" s="53" t="s">
        <v>109</v>
      </c>
      <c r="E2871" s="53" t="s">
        <v>185</v>
      </c>
      <c r="F2871" s="134">
        <v>110000817493</v>
      </c>
      <c r="G2871" s="133" t="s">
        <v>228</v>
      </c>
      <c r="H2871" s="133">
        <v>46222</v>
      </c>
    </row>
    <row r="2872" spans="1:8">
      <c r="A2872" s="2" t="s">
        <v>184</v>
      </c>
      <c r="B2872" s="2">
        <v>3161</v>
      </c>
      <c r="C2872" s="50">
        <v>3</v>
      </c>
      <c r="D2872" s="53" t="s">
        <v>109</v>
      </c>
      <c r="E2872" s="53" t="s">
        <v>185</v>
      </c>
      <c r="F2872" s="134">
        <v>110000817493</v>
      </c>
      <c r="G2872" s="133" t="s">
        <v>228</v>
      </c>
      <c r="H2872" s="133">
        <v>46223</v>
      </c>
    </row>
    <row r="2873" spans="1:8">
      <c r="A2873" s="2" t="s">
        <v>184</v>
      </c>
      <c r="B2873" s="2">
        <v>3161</v>
      </c>
      <c r="C2873" s="50">
        <v>3</v>
      </c>
      <c r="D2873" s="53" t="s">
        <v>109</v>
      </c>
      <c r="E2873" s="53" t="s">
        <v>185</v>
      </c>
      <c r="F2873" s="134">
        <v>110000817493</v>
      </c>
      <c r="G2873" s="133" t="s">
        <v>228</v>
      </c>
      <c r="H2873" s="133">
        <v>46224</v>
      </c>
    </row>
    <row r="2874" spans="1:8">
      <c r="A2874" s="2" t="s">
        <v>184</v>
      </c>
      <c r="B2874" s="2">
        <v>3161</v>
      </c>
      <c r="C2874" s="50">
        <v>3</v>
      </c>
      <c r="D2874" s="53" t="s">
        <v>109</v>
      </c>
      <c r="E2874" s="53" t="s">
        <v>185</v>
      </c>
      <c r="F2874" s="134">
        <v>110000817493</v>
      </c>
      <c r="G2874" s="133" t="s">
        <v>228</v>
      </c>
      <c r="H2874" s="133">
        <v>46225</v>
      </c>
    </row>
    <row r="2875" spans="1:8">
      <c r="A2875" s="2" t="s">
        <v>184</v>
      </c>
      <c r="B2875" s="2">
        <v>3161</v>
      </c>
      <c r="C2875" s="50">
        <v>3</v>
      </c>
      <c r="D2875" s="53" t="s">
        <v>109</v>
      </c>
      <c r="E2875" s="53" t="s">
        <v>185</v>
      </c>
      <c r="F2875" s="134">
        <v>110000817493</v>
      </c>
      <c r="G2875" s="133" t="s">
        <v>228</v>
      </c>
      <c r="H2875" s="133">
        <v>46226</v>
      </c>
    </row>
    <row r="2876" spans="1:8">
      <c r="A2876" s="2" t="s">
        <v>184</v>
      </c>
      <c r="B2876" s="2">
        <v>3161</v>
      </c>
      <c r="C2876" s="50">
        <v>3</v>
      </c>
      <c r="D2876" s="53" t="s">
        <v>109</v>
      </c>
      <c r="E2876" s="53" t="s">
        <v>185</v>
      </c>
      <c r="F2876" s="134">
        <v>110000817493</v>
      </c>
      <c r="G2876" s="133" t="s">
        <v>228</v>
      </c>
      <c r="H2876" s="133">
        <v>46227</v>
      </c>
    </row>
    <row r="2877" spans="1:8">
      <c r="A2877" s="2" t="s">
        <v>184</v>
      </c>
      <c r="B2877" s="2">
        <v>3161</v>
      </c>
      <c r="C2877" s="50">
        <v>3</v>
      </c>
      <c r="D2877" s="53" t="s">
        <v>109</v>
      </c>
      <c r="E2877" s="53" t="s">
        <v>185</v>
      </c>
      <c r="F2877" s="134">
        <v>110000817493</v>
      </c>
      <c r="G2877" s="133" t="s">
        <v>228</v>
      </c>
      <c r="H2877" s="133">
        <v>46228</v>
      </c>
    </row>
    <row r="2878" spans="1:8">
      <c r="A2878" s="2" t="s">
        <v>184</v>
      </c>
      <c r="B2878" s="2">
        <v>3161</v>
      </c>
      <c r="C2878" s="50">
        <v>3</v>
      </c>
      <c r="D2878" s="53" t="s">
        <v>109</v>
      </c>
      <c r="E2878" s="53" t="s">
        <v>185</v>
      </c>
      <c r="F2878" s="134">
        <v>110000817493</v>
      </c>
      <c r="G2878" s="133" t="s">
        <v>228</v>
      </c>
      <c r="H2878" s="133">
        <v>46229</v>
      </c>
    </row>
    <row r="2879" spans="1:8">
      <c r="A2879" s="2" t="s">
        <v>184</v>
      </c>
      <c r="B2879" s="2">
        <v>3161</v>
      </c>
      <c r="C2879" s="50">
        <v>3</v>
      </c>
      <c r="D2879" s="53" t="s">
        <v>109</v>
      </c>
      <c r="E2879" s="53" t="s">
        <v>185</v>
      </c>
      <c r="F2879" s="134">
        <v>110000817493</v>
      </c>
      <c r="G2879" s="133" t="s">
        <v>228</v>
      </c>
      <c r="H2879" s="133">
        <v>46230</v>
      </c>
    </row>
    <row r="2880" spans="1:8">
      <c r="A2880" s="2" t="s">
        <v>184</v>
      </c>
      <c r="B2880" s="2">
        <v>3161</v>
      </c>
      <c r="C2880" s="50">
        <v>3</v>
      </c>
      <c r="D2880" s="53" t="s">
        <v>109</v>
      </c>
      <c r="E2880" s="53" t="s">
        <v>185</v>
      </c>
      <c r="F2880" s="134">
        <v>110000817493</v>
      </c>
      <c r="G2880" s="133" t="s">
        <v>228</v>
      </c>
      <c r="H2880" s="133">
        <v>46231</v>
      </c>
    </row>
    <row r="2881" spans="1:8">
      <c r="A2881" s="2" t="s">
        <v>184</v>
      </c>
      <c r="B2881" s="2">
        <v>3161</v>
      </c>
      <c r="C2881" s="50">
        <v>3</v>
      </c>
      <c r="D2881" s="53" t="s">
        <v>109</v>
      </c>
      <c r="E2881" s="53" t="s">
        <v>185</v>
      </c>
      <c r="F2881" s="134">
        <v>110000817493</v>
      </c>
      <c r="G2881" s="133" t="s">
        <v>228</v>
      </c>
      <c r="H2881" s="133">
        <v>46232</v>
      </c>
    </row>
    <row r="2882" spans="1:8">
      <c r="A2882" s="2" t="s">
        <v>184</v>
      </c>
      <c r="B2882" s="2">
        <v>3161</v>
      </c>
      <c r="C2882" s="50">
        <v>3</v>
      </c>
      <c r="D2882" s="53" t="s">
        <v>109</v>
      </c>
      <c r="E2882" s="53" t="s">
        <v>185</v>
      </c>
      <c r="F2882" s="134">
        <v>110000817493</v>
      </c>
      <c r="G2882" s="133" t="s">
        <v>228</v>
      </c>
      <c r="H2882" s="133">
        <v>46233</v>
      </c>
    </row>
    <row r="2883" spans="1:8">
      <c r="A2883" s="2" t="s">
        <v>184</v>
      </c>
      <c r="B2883" s="2">
        <v>3161</v>
      </c>
      <c r="C2883" s="50">
        <v>3</v>
      </c>
      <c r="D2883" s="53" t="s">
        <v>109</v>
      </c>
      <c r="E2883" s="53" t="s">
        <v>185</v>
      </c>
      <c r="F2883" s="134">
        <v>110000817493</v>
      </c>
      <c r="G2883" s="133" t="s">
        <v>228</v>
      </c>
      <c r="H2883" s="133">
        <v>46234</v>
      </c>
    </row>
    <row r="2884" spans="1:8">
      <c r="A2884" s="2" t="s">
        <v>184</v>
      </c>
      <c r="B2884" s="2">
        <v>3161</v>
      </c>
      <c r="C2884" s="50">
        <v>3</v>
      </c>
      <c r="D2884" s="53" t="s">
        <v>109</v>
      </c>
      <c r="E2884" s="53" t="s">
        <v>185</v>
      </c>
      <c r="F2884" s="134">
        <v>110000817493</v>
      </c>
      <c r="G2884" s="133" t="s">
        <v>228</v>
      </c>
      <c r="H2884" s="133">
        <v>46235</v>
      </c>
    </row>
    <row r="2885" spans="1:8">
      <c r="A2885" s="2" t="s">
        <v>184</v>
      </c>
      <c r="B2885" s="2">
        <v>3161</v>
      </c>
      <c r="C2885" s="50">
        <v>3</v>
      </c>
      <c r="D2885" s="53" t="s">
        <v>109</v>
      </c>
      <c r="E2885" s="53" t="s">
        <v>185</v>
      </c>
      <c r="F2885" s="134">
        <v>110000817493</v>
      </c>
      <c r="G2885" s="133" t="s">
        <v>228</v>
      </c>
      <c r="H2885" s="133">
        <v>46236</v>
      </c>
    </row>
    <row r="2886" spans="1:8">
      <c r="A2886" s="2" t="s">
        <v>184</v>
      </c>
      <c r="B2886" s="2">
        <v>3161</v>
      </c>
      <c r="C2886" s="50">
        <v>3</v>
      </c>
      <c r="D2886" s="53" t="s">
        <v>109</v>
      </c>
      <c r="E2886" s="53" t="s">
        <v>185</v>
      </c>
      <c r="F2886" s="134">
        <v>110000817493</v>
      </c>
      <c r="G2886" s="133" t="s">
        <v>228</v>
      </c>
      <c r="H2886" s="133">
        <v>46237</v>
      </c>
    </row>
    <row r="2887" spans="1:8">
      <c r="A2887" s="2" t="s">
        <v>184</v>
      </c>
      <c r="B2887" s="2">
        <v>3161</v>
      </c>
      <c r="C2887" s="50">
        <v>3</v>
      </c>
      <c r="D2887" s="53" t="s">
        <v>109</v>
      </c>
      <c r="E2887" s="53" t="s">
        <v>185</v>
      </c>
      <c r="F2887" s="134">
        <v>110000817493</v>
      </c>
      <c r="G2887" s="133" t="s">
        <v>228</v>
      </c>
      <c r="H2887" s="133">
        <v>46238</v>
      </c>
    </row>
    <row r="2888" spans="1:8">
      <c r="A2888" s="2" t="s">
        <v>184</v>
      </c>
      <c r="B2888" s="2">
        <v>3161</v>
      </c>
      <c r="C2888" s="50">
        <v>3</v>
      </c>
      <c r="D2888" s="53" t="s">
        <v>109</v>
      </c>
      <c r="E2888" s="53" t="s">
        <v>185</v>
      </c>
      <c r="F2888" s="134">
        <v>110000817493</v>
      </c>
      <c r="G2888" s="133" t="s">
        <v>228</v>
      </c>
      <c r="H2888" s="133">
        <v>46239</v>
      </c>
    </row>
    <row r="2889" spans="1:8">
      <c r="A2889" s="2" t="s">
        <v>184</v>
      </c>
      <c r="B2889" s="2">
        <v>3161</v>
      </c>
      <c r="C2889" s="50">
        <v>3</v>
      </c>
      <c r="D2889" s="53" t="s">
        <v>109</v>
      </c>
      <c r="E2889" s="53" t="s">
        <v>185</v>
      </c>
      <c r="F2889" s="134">
        <v>110000817493</v>
      </c>
      <c r="G2889" s="133" t="s">
        <v>228</v>
      </c>
      <c r="H2889" s="133">
        <v>46240</v>
      </c>
    </row>
    <row r="2890" spans="1:8">
      <c r="A2890" s="2" t="s">
        <v>184</v>
      </c>
      <c r="B2890" s="2">
        <v>3161</v>
      </c>
      <c r="C2890" s="50">
        <v>3</v>
      </c>
      <c r="D2890" s="53" t="s">
        <v>109</v>
      </c>
      <c r="E2890" s="53" t="s">
        <v>185</v>
      </c>
      <c r="F2890" s="134">
        <v>110000817493</v>
      </c>
      <c r="G2890" s="133" t="s">
        <v>228</v>
      </c>
      <c r="H2890" s="133">
        <v>46241</v>
      </c>
    </row>
    <row r="2891" spans="1:8">
      <c r="A2891" s="2" t="s">
        <v>184</v>
      </c>
      <c r="B2891" s="2">
        <v>3161</v>
      </c>
      <c r="C2891" s="50">
        <v>3</v>
      </c>
      <c r="D2891" s="53" t="s">
        <v>109</v>
      </c>
      <c r="E2891" s="53" t="s">
        <v>185</v>
      </c>
      <c r="F2891" s="134">
        <v>110000817493</v>
      </c>
      <c r="G2891" s="133" t="s">
        <v>228</v>
      </c>
      <c r="H2891" s="133">
        <v>46242</v>
      </c>
    </row>
    <row r="2892" spans="1:8">
      <c r="A2892" s="2" t="s">
        <v>184</v>
      </c>
      <c r="B2892" s="2">
        <v>3161</v>
      </c>
      <c r="C2892" s="50">
        <v>3</v>
      </c>
      <c r="D2892" s="53" t="s">
        <v>109</v>
      </c>
      <c r="E2892" s="53" t="s">
        <v>185</v>
      </c>
      <c r="F2892" s="134">
        <v>110000817493</v>
      </c>
      <c r="G2892" s="133" t="s">
        <v>228</v>
      </c>
      <c r="H2892" s="133">
        <v>46243</v>
      </c>
    </row>
    <row r="2893" spans="1:8">
      <c r="A2893" s="2" t="s">
        <v>184</v>
      </c>
      <c r="B2893" s="2">
        <v>3161</v>
      </c>
      <c r="C2893" s="50">
        <v>3</v>
      </c>
      <c r="D2893" s="53" t="s">
        <v>109</v>
      </c>
      <c r="E2893" s="53" t="s">
        <v>185</v>
      </c>
      <c r="F2893" s="134">
        <v>110000817493</v>
      </c>
      <c r="G2893" s="133" t="s">
        <v>228</v>
      </c>
      <c r="H2893" s="133">
        <v>46244</v>
      </c>
    </row>
    <row r="2894" spans="1:8">
      <c r="A2894" s="2" t="s">
        <v>184</v>
      </c>
      <c r="B2894" s="2">
        <v>3161</v>
      </c>
      <c r="C2894" s="50">
        <v>3</v>
      </c>
      <c r="D2894" s="53" t="s">
        <v>109</v>
      </c>
      <c r="E2894" s="53" t="s">
        <v>185</v>
      </c>
      <c r="F2894" s="134">
        <v>110000817493</v>
      </c>
      <c r="G2894" s="133" t="s">
        <v>228</v>
      </c>
      <c r="H2894" s="133">
        <v>46245</v>
      </c>
    </row>
    <row r="2895" spans="1:8">
      <c r="A2895" s="2" t="s">
        <v>184</v>
      </c>
      <c r="B2895" s="2">
        <v>3161</v>
      </c>
      <c r="C2895" s="50">
        <v>3</v>
      </c>
      <c r="D2895" s="53" t="s">
        <v>109</v>
      </c>
      <c r="E2895" s="53" t="s">
        <v>185</v>
      </c>
      <c r="F2895" s="134">
        <v>110000817493</v>
      </c>
      <c r="G2895" s="133" t="s">
        <v>228</v>
      </c>
      <c r="H2895" s="133">
        <v>46246</v>
      </c>
    </row>
    <row r="2896" spans="1:8">
      <c r="A2896" s="2" t="s">
        <v>184</v>
      </c>
      <c r="B2896" s="2">
        <v>3161</v>
      </c>
      <c r="C2896" s="50">
        <v>3</v>
      </c>
      <c r="D2896" s="53" t="s">
        <v>109</v>
      </c>
      <c r="E2896" s="53" t="s">
        <v>185</v>
      </c>
      <c r="F2896" s="134">
        <v>110000817493</v>
      </c>
      <c r="G2896" s="133" t="s">
        <v>228</v>
      </c>
      <c r="H2896" s="133">
        <v>46247</v>
      </c>
    </row>
    <row r="2897" spans="1:9">
      <c r="A2897" s="2" t="s">
        <v>184</v>
      </c>
      <c r="B2897" s="2">
        <v>3161</v>
      </c>
      <c r="C2897" s="50">
        <v>3</v>
      </c>
      <c r="D2897" s="53" t="s">
        <v>109</v>
      </c>
      <c r="E2897" s="53" t="s">
        <v>185</v>
      </c>
      <c r="F2897" s="134">
        <v>110000817493</v>
      </c>
      <c r="G2897" s="133" t="s">
        <v>228</v>
      </c>
      <c r="H2897" s="133">
        <v>46248</v>
      </c>
    </row>
    <row r="2898" spans="1:9">
      <c r="A2898" s="2" t="s">
        <v>184</v>
      </c>
      <c r="B2898" s="2">
        <v>3161</v>
      </c>
      <c r="C2898" s="50">
        <v>3</v>
      </c>
      <c r="D2898" s="53" t="s">
        <v>109</v>
      </c>
      <c r="E2898" s="53" t="s">
        <v>185</v>
      </c>
      <c r="F2898" s="134">
        <v>110000817493</v>
      </c>
      <c r="G2898" s="133" t="s">
        <v>228</v>
      </c>
      <c r="H2898" s="133">
        <v>46249</v>
      </c>
    </row>
    <row r="2899" spans="1:9">
      <c r="A2899" s="2" t="s">
        <v>184</v>
      </c>
      <c r="B2899" s="2">
        <v>3161</v>
      </c>
      <c r="C2899" s="50">
        <v>3</v>
      </c>
      <c r="D2899" s="53" t="s">
        <v>109</v>
      </c>
      <c r="E2899" s="53" t="s">
        <v>185</v>
      </c>
      <c r="F2899" s="134">
        <v>110000817493</v>
      </c>
      <c r="G2899" s="133" t="s">
        <v>228</v>
      </c>
      <c r="H2899" s="133">
        <v>46250</v>
      </c>
    </row>
    <row r="2900" spans="1:9">
      <c r="A2900" s="2" t="s">
        <v>184</v>
      </c>
      <c r="B2900" s="2">
        <v>3161</v>
      </c>
      <c r="C2900" s="50">
        <v>3</v>
      </c>
      <c r="D2900" s="53" t="s">
        <v>109</v>
      </c>
      <c r="E2900" s="53" t="s">
        <v>185</v>
      </c>
      <c r="F2900" s="134">
        <v>110000817493</v>
      </c>
      <c r="G2900" s="133" t="s">
        <v>228</v>
      </c>
      <c r="H2900" s="133">
        <v>46251</v>
      </c>
    </row>
    <row r="2901" spans="1:9">
      <c r="A2901" s="2" t="s">
        <v>184</v>
      </c>
      <c r="B2901" s="2">
        <v>3161</v>
      </c>
      <c r="C2901" s="50">
        <v>3</v>
      </c>
      <c r="D2901" s="53" t="s">
        <v>109</v>
      </c>
      <c r="E2901" s="53" t="s">
        <v>185</v>
      </c>
      <c r="F2901" s="134">
        <v>110000817493</v>
      </c>
      <c r="G2901" s="133" t="s">
        <v>228</v>
      </c>
      <c r="H2901" s="133">
        <v>46252</v>
      </c>
    </row>
    <row r="2902" spans="1:9">
      <c r="A2902" s="2" t="s">
        <v>184</v>
      </c>
      <c r="B2902" s="2">
        <v>3161</v>
      </c>
      <c r="C2902" s="50">
        <v>3</v>
      </c>
      <c r="D2902" s="53" t="s">
        <v>109</v>
      </c>
      <c r="E2902" s="53" t="s">
        <v>185</v>
      </c>
      <c r="F2902" s="134">
        <v>110000817493</v>
      </c>
      <c r="G2902" s="133" t="s">
        <v>228</v>
      </c>
      <c r="H2902" s="133">
        <v>46253</v>
      </c>
    </row>
    <row r="2903" spans="1:9">
      <c r="A2903" s="2" t="s">
        <v>184</v>
      </c>
      <c r="B2903" s="2">
        <v>3161</v>
      </c>
      <c r="C2903" s="50">
        <v>3</v>
      </c>
      <c r="D2903" s="53" t="s">
        <v>109</v>
      </c>
      <c r="E2903" s="53" t="s">
        <v>185</v>
      </c>
      <c r="F2903" s="134">
        <v>110000817493</v>
      </c>
      <c r="G2903" s="133" t="s">
        <v>228</v>
      </c>
      <c r="H2903" s="133">
        <v>46254</v>
      </c>
    </row>
    <row r="2904" spans="1:9">
      <c r="A2904" s="2" t="s">
        <v>184</v>
      </c>
      <c r="B2904" s="2">
        <v>3161</v>
      </c>
      <c r="C2904" s="50">
        <v>3</v>
      </c>
      <c r="D2904" s="53" t="s">
        <v>109</v>
      </c>
      <c r="E2904" s="53" t="s">
        <v>185</v>
      </c>
      <c r="F2904" s="134">
        <v>110000817493</v>
      </c>
      <c r="G2904" s="133" t="s">
        <v>228</v>
      </c>
      <c r="H2904" s="133">
        <v>46255</v>
      </c>
    </row>
    <row r="2905" spans="1:9">
      <c r="A2905" s="2" t="s">
        <v>184</v>
      </c>
      <c r="B2905" s="2">
        <v>3161</v>
      </c>
      <c r="C2905" s="50">
        <v>3</v>
      </c>
      <c r="D2905" s="53" t="s">
        <v>109</v>
      </c>
      <c r="E2905" s="53" t="s">
        <v>185</v>
      </c>
      <c r="F2905" s="134">
        <v>110000817493</v>
      </c>
      <c r="G2905" s="133" t="s">
        <v>228</v>
      </c>
      <c r="H2905" s="133">
        <v>46256</v>
      </c>
    </row>
    <row r="2906" spans="1:9">
      <c r="A2906" s="2" t="s">
        <v>184</v>
      </c>
      <c r="B2906" s="2">
        <v>3161</v>
      </c>
      <c r="C2906" s="50">
        <v>4</v>
      </c>
      <c r="D2906" s="53" t="s">
        <v>109</v>
      </c>
      <c r="E2906" s="53" t="s">
        <v>185</v>
      </c>
      <c r="F2906" s="134">
        <v>110000817493</v>
      </c>
      <c r="G2906" s="133" t="s">
        <v>228</v>
      </c>
      <c r="H2906" s="133">
        <v>45807</v>
      </c>
      <c r="I2906" s="49">
        <v>0</v>
      </c>
    </row>
    <row r="2907" spans="1:9">
      <c r="A2907" s="2" t="s">
        <v>184</v>
      </c>
      <c r="B2907" s="2">
        <v>3161</v>
      </c>
      <c r="C2907" s="50">
        <v>4</v>
      </c>
      <c r="D2907" s="53" t="s">
        <v>109</v>
      </c>
      <c r="E2907" s="53" t="s">
        <v>185</v>
      </c>
      <c r="F2907" s="134">
        <v>110000817493</v>
      </c>
      <c r="G2907" s="133" t="s">
        <v>228</v>
      </c>
      <c r="H2907" s="133">
        <v>45808</v>
      </c>
      <c r="I2907" s="49">
        <v>0</v>
      </c>
    </row>
    <row r="2908" spans="1:9">
      <c r="A2908" s="2" t="s">
        <v>184</v>
      </c>
      <c r="B2908" s="2">
        <v>3161</v>
      </c>
      <c r="C2908" s="50">
        <v>4</v>
      </c>
      <c r="D2908" s="53" t="s">
        <v>109</v>
      </c>
      <c r="E2908" s="53" t="s">
        <v>185</v>
      </c>
      <c r="F2908" s="134">
        <v>110000817493</v>
      </c>
      <c r="G2908" s="133" t="s">
        <v>228</v>
      </c>
      <c r="H2908" s="133">
        <v>45809</v>
      </c>
      <c r="I2908" s="49">
        <v>0</v>
      </c>
    </row>
    <row r="2909" spans="1:9">
      <c r="A2909" s="2" t="s">
        <v>184</v>
      </c>
      <c r="B2909" s="2">
        <v>3161</v>
      </c>
      <c r="C2909" s="50">
        <v>4</v>
      </c>
      <c r="D2909" s="53" t="s">
        <v>109</v>
      </c>
      <c r="E2909" s="53" t="s">
        <v>185</v>
      </c>
      <c r="F2909" s="134">
        <v>110000817493</v>
      </c>
      <c r="G2909" s="133" t="s">
        <v>228</v>
      </c>
      <c r="H2909" s="133">
        <v>45810</v>
      </c>
      <c r="I2909" s="49">
        <v>0</v>
      </c>
    </row>
    <row r="2910" spans="1:9">
      <c r="A2910" s="2" t="s">
        <v>184</v>
      </c>
      <c r="B2910" s="2">
        <v>3161</v>
      </c>
      <c r="C2910" s="50">
        <v>4</v>
      </c>
      <c r="D2910" s="53" t="s">
        <v>109</v>
      </c>
      <c r="E2910" s="53" t="s">
        <v>185</v>
      </c>
      <c r="F2910" s="134">
        <v>110000817493</v>
      </c>
      <c r="G2910" s="133" t="s">
        <v>228</v>
      </c>
      <c r="H2910" s="133">
        <v>45811</v>
      </c>
      <c r="I2910" s="49">
        <v>0</v>
      </c>
    </row>
    <row r="2911" spans="1:9">
      <c r="A2911" s="2" t="s">
        <v>184</v>
      </c>
      <c r="B2911" s="2">
        <v>3161</v>
      </c>
      <c r="C2911" s="50">
        <v>4</v>
      </c>
      <c r="D2911" s="53" t="s">
        <v>109</v>
      </c>
      <c r="E2911" s="53" t="s">
        <v>185</v>
      </c>
      <c r="F2911" s="134">
        <v>110000817493</v>
      </c>
      <c r="G2911" s="133" t="s">
        <v>228</v>
      </c>
      <c r="H2911" s="133">
        <v>45812</v>
      </c>
      <c r="I2911" s="49">
        <v>0</v>
      </c>
    </row>
    <row r="2912" spans="1:9">
      <c r="A2912" s="2" t="s">
        <v>184</v>
      </c>
      <c r="B2912" s="2">
        <v>3161</v>
      </c>
      <c r="C2912" s="50">
        <v>4</v>
      </c>
      <c r="D2912" s="53" t="s">
        <v>109</v>
      </c>
      <c r="E2912" s="53" t="s">
        <v>185</v>
      </c>
      <c r="F2912" s="134">
        <v>110000817493</v>
      </c>
      <c r="G2912" s="133" t="s">
        <v>228</v>
      </c>
      <c r="H2912" s="133">
        <v>45813</v>
      </c>
      <c r="I2912" s="49">
        <v>0</v>
      </c>
    </row>
    <row r="2913" spans="1:9">
      <c r="A2913" s="2" t="s">
        <v>184</v>
      </c>
      <c r="B2913" s="2">
        <v>3161</v>
      </c>
      <c r="C2913" s="50">
        <v>4</v>
      </c>
      <c r="D2913" s="53" t="s">
        <v>109</v>
      </c>
      <c r="E2913" s="53" t="s">
        <v>185</v>
      </c>
      <c r="F2913" s="134">
        <v>110000817493</v>
      </c>
      <c r="G2913" s="133" t="s">
        <v>228</v>
      </c>
      <c r="H2913" s="133">
        <v>45814</v>
      </c>
      <c r="I2913" s="49">
        <v>0</v>
      </c>
    </row>
    <row r="2914" spans="1:9">
      <c r="A2914" s="2" t="s">
        <v>184</v>
      </c>
      <c r="B2914" s="2">
        <v>3161</v>
      </c>
      <c r="C2914" s="50">
        <v>4</v>
      </c>
      <c r="D2914" s="53" t="s">
        <v>109</v>
      </c>
      <c r="E2914" s="53" t="s">
        <v>185</v>
      </c>
      <c r="F2914" s="134">
        <v>110000817493</v>
      </c>
      <c r="G2914" s="133" t="s">
        <v>228</v>
      </c>
      <c r="H2914" s="133">
        <v>45815</v>
      </c>
      <c r="I2914" s="49">
        <v>0</v>
      </c>
    </row>
    <row r="2915" spans="1:9">
      <c r="A2915" s="2" t="s">
        <v>184</v>
      </c>
      <c r="B2915" s="2">
        <v>3161</v>
      </c>
      <c r="C2915" s="50">
        <v>4</v>
      </c>
      <c r="D2915" s="53" t="s">
        <v>109</v>
      </c>
      <c r="E2915" s="53" t="s">
        <v>185</v>
      </c>
      <c r="F2915" s="134">
        <v>110000817493</v>
      </c>
      <c r="G2915" s="133" t="s">
        <v>228</v>
      </c>
      <c r="H2915" s="133">
        <v>45816</v>
      </c>
      <c r="I2915" s="49">
        <v>0</v>
      </c>
    </row>
    <row r="2916" spans="1:9">
      <c r="A2916" s="2" t="s">
        <v>184</v>
      </c>
      <c r="B2916" s="2">
        <v>3161</v>
      </c>
      <c r="C2916" s="50">
        <v>4</v>
      </c>
      <c r="D2916" s="53" t="s">
        <v>109</v>
      </c>
      <c r="E2916" s="53" t="s">
        <v>185</v>
      </c>
      <c r="F2916" s="134">
        <v>110000817493</v>
      </c>
      <c r="G2916" s="133" t="s">
        <v>228</v>
      </c>
      <c r="H2916" s="133">
        <v>45817</v>
      </c>
      <c r="I2916" s="49">
        <v>0</v>
      </c>
    </row>
    <row r="2917" spans="1:9">
      <c r="A2917" s="2" t="s">
        <v>184</v>
      </c>
      <c r="B2917" s="2">
        <v>3161</v>
      </c>
      <c r="C2917" s="50">
        <v>4</v>
      </c>
      <c r="D2917" s="53" t="s">
        <v>109</v>
      </c>
      <c r="E2917" s="53" t="s">
        <v>185</v>
      </c>
      <c r="F2917" s="134">
        <v>110000817493</v>
      </c>
      <c r="G2917" s="133" t="s">
        <v>228</v>
      </c>
      <c r="H2917" s="133">
        <v>45818</v>
      </c>
      <c r="I2917" s="49">
        <v>0</v>
      </c>
    </row>
    <row r="2918" spans="1:9">
      <c r="A2918" s="2" t="s">
        <v>184</v>
      </c>
      <c r="B2918" s="2">
        <v>3161</v>
      </c>
      <c r="C2918" s="50">
        <v>4</v>
      </c>
      <c r="D2918" s="53" t="s">
        <v>109</v>
      </c>
      <c r="E2918" s="53" t="s">
        <v>185</v>
      </c>
      <c r="F2918" s="134">
        <v>110000817493</v>
      </c>
      <c r="G2918" s="133" t="s">
        <v>228</v>
      </c>
      <c r="H2918" s="133">
        <v>45819</v>
      </c>
      <c r="I2918" s="49">
        <v>0</v>
      </c>
    </row>
    <row r="2919" spans="1:9">
      <c r="A2919" s="2" t="s">
        <v>184</v>
      </c>
      <c r="B2919" s="2">
        <v>3161</v>
      </c>
      <c r="C2919" s="50">
        <v>4</v>
      </c>
      <c r="D2919" s="53" t="s">
        <v>109</v>
      </c>
      <c r="E2919" s="53" t="s">
        <v>185</v>
      </c>
      <c r="F2919" s="134">
        <v>110000817493</v>
      </c>
      <c r="G2919" s="133" t="s">
        <v>228</v>
      </c>
      <c r="H2919" s="133">
        <v>45820</v>
      </c>
      <c r="I2919" s="49">
        <v>0</v>
      </c>
    </row>
    <row r="2920" spans="1:9">
      <c r="A2920" s="2" t="s">
        <v>184</v>
      </c>
      <c r="B2920" s="2">
        <v>3161</v>
      </c>
      <c r="C2920" s="50">
        <v>4</v>
      </c>
      <c r="D2920" s="53" t="s">
        <v>109</v>
      </c>
      <c r="E2920" s="53" t="s">
        <v>185</v>
      </c>
      <c r="F2920" s="134">
        <v>110000817493</v>
      </c>
      <c r="G2920" s="133" t="s">
        <v>228</v>
      </c>
      <c r="H2920" s="133">
        <v>45821</v>
      </c>
      <c r="I2920" s="49">
        <v>0</v>
      </c>
    </row>
    <row r="2921" spans="1:9">
      <c r="A2921" s="2" t="s">
        <v>184</v>
      </c>
      <c r="B2921" s="2">
        <v>3161</v>
      </c>
      <c r="C2921" s="50">
        <v>4</v>
      </c>
      <c r="D2921" s="53" t="s">
        <v>109</v>
      </c>
      <c r="E2921" s="53" t="s">
        <v>185</v>
      </c>
      <c r="F2921" s="134">
        <v>110000817493</v>
      </c>
      <c r="G2921" s="133" t="s">
        <v>228</v>
      </c>
      <c r="H2921" s="133">
        <v>45822</v>
      </c>
      <c r="I2921" s="49">
        <v>0</v>
      </c>
    </row>
    <row r="2922" spans="1:9">
      <c r="A2922" s="2" t="s">
        <v>184</v>
      </c>
      <c r="B2922" s="2">
        <v>3161</v>
      </c>
      <c r="C2922" s="50">
        <v>4</v>
      </c>
      <c r="D2922" s="53" t="s">
        <v>109</v>
      </c>
      <c r="E2922" s="53" t="s">
        <v>185</v>
      </c>
      <c r="F2922" s="134">
        <v>110000817493</v>
      </c>
      <c r="G2922" s="133" t="s">
        <v>228</v>
      </c>
      <c r="H2922" s="133">
        <v>45823</v>
      </c>
      <c r="I2922" s="49">
        <v>0</v>
      </c>
    </row>
    <row r="2923" spans="1:9">
      <c r="A2923" s="2" t="s">
        <v>184</v>
      </c>
      <c r="B2923" s="2">
        <v>3161</v>
      </c>
      <c r="C2923" s="50">
        <v>4</v>
      </c>
      <c r="D2923" s="53" t="s">
        <v>109</v>
      </c>
      <c r="E2923" s="53" t="s">
        <v>185</v>
      </c>
      <c r="F2923" s="134">
        <v>110000817493</v>
      </c>
      <c r="G2923" s="133" t="s">
        <v>228</v>
      </c>
      <c r="H2923" s="133">
        <v>45824</v>
      </c>
      <c r="I2923" s="49">
        <v>0</v>
      </c>
    </row>
    <row r="2924" spans="1:9">
      <c r="A2924" s="2" t="s">
        <v>184</v>
      </c>
      <c r="B2924" s="2">
        <v>3161</v>
      </c>
      <c r="C2924" s="50">
        <v>4</v>
      </c>
      <c r="D2924" s="53" t="s">
        <v>109</v>
      </c>
      <c r="E2924" s="53" t="s">
        <v>185</v>
      </c>
      <c r="F2924" s="134">
        <v>110000817493</v>
      </c>
      <c r="G2924" s="133" t="s">
        <v>228</v>
      </c>
      <c r="H2924" s="133">
        <v>45825</v>
      </c>
      <c r="I2924" s="49">
        <v>0</v>
      </c>
    </row>
    <row r="2925" spans="1:9">
      <c r="A2925" s="2" t="s">
        <v>184</v>
      </c>
      <c r="B2925" s="2">
        <v>3161</v>
      </c>
      <c r="C2925" s="50">
        <v>4</v>
      </c>
      <c r="D2925" s="53" t="s">
        <v>109</v>
      </c>
      <c r="E2925" s="53" t="s">
        <v>185</v>
      </c>
      <c r="F2925" s="134">
        <v>110000817493</v>
      </c>
      <c r="G2925" s="133" t="s">
        <v>228</v>
      </c>
      <c r="H2925" s="133">
        <v>45826</v>
      </c>
      <c r="I2925" s="49">
        <v>0</v>
      </c>
    </row>
    <row r="2926" spans="1:9">
      <c r="A2926" s="2" t="s">
        <v>184</v>
      </c>
      <c r="B2926" s="2">
        <v>3161</v>
      </c>
      <c r="C2926" s="50">
        <v>4</v>
      </c>
      <c r="D2926" s="53" t="s">
        <v>109</v>
      </c>
      <c r="E2926" s="53" t="s">
        <v>185</v>
      </c>
      <c r="F2926" s="134">
        <v>110000817493</v>
      </c>
      <c r="G2926" s="133" t="s">
        <v>228</v>
      </c>
      <c r="H2926" s="133">
        <v>45827</v>
      </c>
      <c r="I2926" s="49">
        <v>0</v>
      </c>
    </row>
    <row r="2927" spans="1:9">
      <c r="A2927" s="2" t="s">
        <v>184</v>
      </c>
      <c r="B2927" s="2">
        <v>3161</v>
      </c>
      <c r="C2927" s="50">
        <v>4</v>
      </c>
      <c r="D2927" s="53" t="s">
        <v>109</v>
      </c>
      <c r="E2927" s="53" t="s">
        <v>185</v>
      </c>
      <c r="F2927" s="134">
        <v>110000817493</v>
      </c>
      <c r="G2927" s="133" t="s">
        <v>228</v>
      </c>
      <c r="H2927" s="133">
        <v>45828</v>
      </c>
      <c r="I2927" s="49">
        <v>0</v>
      </c>
    </row>
    <row r="2928" spans="1:9">
      <c r="A2928" s="2" t="s">
        <v>184</v>
      </c>
      <c r="B2928" s="2">
        <v>3161</v>
      </c>
      <c r="C2928" s="50">
        <v>4</v>
      </c>
      <c r="D2928" s="53" t="s">
        <v>109</v>
      </c>
      <c r="E2928" s="53" t="s">
        <v>185</v>
      </c>
      <c r="F2928" s="134">
        <v>110000817493</v>
      </c>
      <c r="G2928" s="133" t="s">
        <v>228</v>
      </c>
      <c r="H2928" s="133">
        <v>45829</v>
      </c>
      <c r="I2928" s="49">
        <v>0</v>
      </c>
    </row>
    <row r="2929" spans="1:12">
      <c r="A2929" s="2" t="s">
        <v>184</v>
      </c>
      <c r="B2929" s="2">
        <v>3161</v>
      </c>
      <c r="C2929" s="50">
        <v>4</v>
      </c>
      <c r="D2929" s="53" t="s">
        <v>109</v>
      </c>
      <c r="E2929" s="53" t="s">
        <v>185</v>
      </c>
      <c r="F2929" s="134">
        <v>110000817493</v>
      </c>
      <c r="G2929" s="133" t="s">
        <v>228</v>
      </c>
      <c r="H2929" s="133">
        <v>45830</v>
      </c>
      <c r="I2929" s="49">
        <v>4.25</v>
      </c>
      <c r="J2929" s="49">
        <v>0</v>
      </c>
      <c r="K2929" s="49">
        <v>50.05</v>
      </c>
      <c r="L2929" s="49">
        <v>1.4999999999999999E-2</v>
      </c>
    </row>
    <row r="2930" spans="1:12">
      <c r="A2930" s="2" t="s">
        <v>184</v>
      </c>
      <c r="B2930" s="2">
        <v>3161</v>
      </c>
      <c r="C2930" s="50">
        <v>4</v>
      </c>
      <c r="D2930" s="53" t="s">
        <v>109</v>
      </c>
      <c r="E2930" s="53" t="s">
        <v>185</v>
      </c>
      <c r="F2930" s="134">
        <v>110000817493</v>
      </c>
      <c r="G2930" s="133" t="s">
        <v>228</v>
      </c>
      <c r="H2930" s="133">
        <v>45831</v>
      </c>
      <c r="I2930" s="49">
        <v>22.47</v>
      </c>
      <c r="J2930" s="49">
        <v>8.0000000000000002E-3</v>
      </c>
      <c r="K2930" s="49">
        <v>1505.365</v>
      </c>
      <c r="L2930" s="49">
        <v>0.74199999999999999</v>
      </c>
    </row>
    <row r="2931" spans="1:12">
      <c r="A2931" s="2" t="s">
        <v>184</v>
      </c>
      <c r="B2931" s="2">
        <v>3161</v>
      </c>
      <c r="C2931" s="50">
        <v>4</v>
      </c>
      <c r="D2931" s="53" t="s">
        <v>109</v>
      </c>
      <c r="E2931" s="53" t="s">
        <v>185</v>
      </c>
      <c r="F2931" s="134">
        <v>110000817493</v>
      </c>
      <c r="G2931" s="133" t="s">
        <v>228</v>
      </c>
      <c r="H2931" s="133">
        <v>45832</v>
      </c>
      <c r="I2931" s="49">
        <v>23.12</v>
      </c>
      <c r="J2931" s="49">
        <v>1.9E-2</v>
      </c>
      <c r="K2931" s="49">
        <v>2790.3760000000002</v>
      </c>
      <c r="L2931" s="49">
        <v>1.8959999999999999</v>
      </c>
    </row>
    <row r="2932" spans="1:12">
      <c r="A2932" s="2" t="s">
        <v>184</v>
      </c>
      <c r="B2932" s="2">
        <v>3161</v>
      </c>
      <c r="C2932" s="50">
        <v>4</v>
      </c>
      <c r="D2932" s="53" t="s">
        <v>109</v>
      </c>
      <c r="E2932" s="53" t="s">
        <v>185</v>
      </c>
      <c r="F2932" s="134">
        <v>110000817493</v>
      </c>
      <c r="G2932" s="133" t="s">
        <v>228</v>
      </c>
      <c r="H2932" s="133">
        <v>45833</v>
      </c>
      <c r="I2932" s="49">
        <v>23.45</v>
      </c>
      <c r="J2932" s="49">
        <v>1.2E-2</v>
      </c>
      <c r="K2932" s="49">
        <v>1977.74</v>
      </c>
      <c r="L2932" s="49">
        <v>1.1319999999999999</v>
      </c>
    </row>
    <row r="2933" spans="1:12">
      <c r="A2933" s="2" t="s">
        <v>184</v>
      </c>
      <c r="B2933" s="2">
        <v>3161</v>
      </c>
      <c r="C2933" s="50">
        <v>4</v>
      </c>
      <c r="D2933" s="53" t="s">
        <v>109</v>
      </c>
      <c r="E2933" s="53" t="s">
        <v>185</v>
      </c>
      <c r="F2933" s="134">
        <v>110000817493</v>
      </c>
      <c r="G2933" s="133" t="s">
        <v>228</v>
      </c>
      <c r="H2933" s="133">
        <v>45834</v>
      </c>
      <c r="I2933" s="49">
        <v>0</v>
      </c>
    </row>
    <row r="2934" spans="1:12">
      <c r="A2934" s="2" t="s">
        <v>184</v>
      </c>
      <c r="B2934" s="2">
        <v>3161</v>
      </c>
      <c r="C2934" s="50">
        <v>4</v>
      </c>
      <c r="D2934" s="53" t="s">
        <v>109</v>
      </c>
      <c r="E2934" s="53" t="s">
        <v>185</v>
      </c>
      <c r="F2934" s="134">
        <v>110000817493</v>
      </c>
      <c r="G2934" s="133" t="s">
        <v>228</v>
      </c>
      <c r="H2934" s="133">
        <v>45835</v>
      </c>
      <c r="I2934" s="49">
        <v>0</v>
      </c>
    </row>
    <row r="2935" spans="1:12">
      <c r="A2935" s="2" t="s">
        <v>184</v>
      </c>
      <c r="B2935" s="2">
        <v>3161</v>
      </c>
      <c r="C2935" s="50">
        <v>4</v>
      </c>
      <c r="D2935" s="53" t="s">
        <v>109</v>
      </c>
      <c r="E2935" s="53" t="s">
        <v>185</v>
      </c>
      <c r="F2935" s="134">
        <v>110000817493</v>
      </c>
      <c r="G2935" s="133" t="s">
        <v>228</v>
      </c>
      <c r="H2935" s="133">
        <v>45836</v>
      </c>
      <c r="I2935" s="49">
        <v>0</v>
      </c>
    </row>
    <row r="2936" spans="1:12">
      <c r="A2936" s="2" t="s">
        <v>184</v>
      </c>
      <c r="B2936" s="2">
        <v>3161</v>
      </c>
      <c r="C2936" s="50">
        <v>4</v>
      </c>
      <c r="D2936" s="53" t="s">
        <v>109</v>
      </c>
      <c r="E2936" s="53" t="s">
        <v>185</v>
      </c>
      <c r="F2936" s="134">
        <v>110000817493</v>
      </c>
      <c r="G2936" s="133" t="s">
        <v>228</v>
      </c>
      <c r="H2936" s="133">
        <v>45837</v>
      </c>
      <c r="I2936" s="49">
        <v>0</v>
      </c>
    </row>
    <row r="2937" spans="1:12">
      <c r="A2937" s="2" t="s">
        <v>184</v>
      </c>
      <c r="B2937" s="2">
        <v>3161</v>
      </c>
      <c r="C2937" s="50">
        <v>4</v>
      </c>
      <c r="D2937" s="53" t="s">
        <v>109</v>
      </c>
      <c r="E2937" s="53" t="s">
        <v>185</v>
      </c>
      <c r="F2937" s="134">
        <v>110000817493</v>
      </c>
      <c r="G2937" s="133" t="s">
        <v>228</v>
      </c>
      <c r="H2937" s="133">
        <v>45838</v>
      </c>
      <c r="I2937" s="49">
        <v>0</v>
      </c>
    </row>
    <row r="2938" spans="1:12">
      <c r="A2938" s="2" t="s">
        <v>184</v>
      </c>
      <c r="B2938" s="2">
        <v>3161</v>
      </c>
      <c r="C2938" s="50">
        <v>4</v>
      </c>
      <c r="D2938" s="53" t="s">
        <v>109</v>
      </c>
      <c r="E2938" s="53" t="s">
        <v>185</v>
      </c>
      <c r="F2938" s="134">
        <v>110000817493</v>
      </c>
      <c r="G2938" s="133" t="s">
        <v>228</v>
      </c>
      <c r="H2938" s="133">
        <v>45839</v>
      </c>
      <c r="I2938" s="49">
        <v>0</v>
      </c>
    </row>
    <row r="2939" spans="1:12">
      <c r="A2939" s="2" t="s">
        <v>184</v>
      </c>
      <c r="B2939" s="2">
        <v>3161</v>
      </c>
      <c r="C2939" s="50">
        <v>4</v>
      </c>
      <c r="D2939" s="53" t="s">
        <v>109</v>
      </c>
      <c r="E2939" s="53" t="s">
        <v>185</v>
      </c>
      <c r="F2939" s="134">
        <v>110000817493</v>
      </c>
      <c r="G2939" s="133" t="s">
        <v>228</v>
      </c>
      <c r="H2939" s="133">
        <v>45840</v>
      </c>
      <c r="I2939" s="49">
        <v>0</v>
      </c>
    </row>
    <row r="2940" spans="1:12">
      <c r="A2940" s="2" t="s">
        <v>184</v>
      </c>
      <c r="B2940" s="2">
        <v>3161</v>
      </c>
      <c r="C2940" s="50">
        <v>4</v>
      </c>
      <c r="D2940" s="53" t="s">
        <v>109</v>
      </c>
      <c r="E2940" s="53" t="s">
        <v>185</v>
      </c>
      <c r="F2940" s="134">
        <v>110000817493</v>
      </c>
      <c r="G2940" s="133" t="s">
        <v>228</v>
      </c>
      <c r="H2940" s="133">
        <v>45841</v>
      </c>
      <c r="I2940" s="49">
        <v>0</v>
      </c>
    </row>
    <row r="2941" spans="1:12">
      <c r="A2941" s="2" t="s">
        <v>184</v>
      </c>
      <c r="B2941" s="2">
        <v>3161</v>
      </c>
      <c r="C2941" s="50">
        <v>4</v>
      </c>
      <c r="D2941" s="53" t="s">
        <v>109</v>
      </c>
      <c r="E2941" s="53" t="s">
        <v>185</v>
      </c>
      <c r="F2941" s="134">
        <v>110000817493</v>
      </c>
      <c r="G2941" s="133" t="s">
        <v>228</v>
      </c>
      <c r="H2941" s="133">
        <v>45842</v>
      </c>
      <c r="I2941" s="49">
        <v>0</v>
      </c>
    </row>
    <row r="2942" spans="1:12">
      <c r="A2942" s="2" t="s">
        <v>184</v>
      </c>
      <c r="B2942" s="2">
        <v>3161</v>
      </c>
      <c r="C2942" s="50">
        <v>4</v>
      </c>
      <c r="D2942" s="53" t="s">
        <v>109</v>
      </c>
      <c r="E2942" s="53" t="s">
        <v>185</v>
      </c>
      <c r="F2942" s="134">
        <v>110000817493</v>
      </c>
      <c r="G2942" s="133" t="s">
        <v>228</v>
      </c>
      <c r="H2942" s="133">
        <v>45843</v>
      </c>
      <c r="I2942" s="49">
        <v>0</v>
      </c>
    </row>
    <row r="2943" spans="1:12">
      <c r="A2943" s="2" t="s">
        <v>184</v>
      </c>
      <c r="B2943" s="2">
        <v>3161</v>
      </c>
      <c r="C2943" s="50">
        <v>4</v>
      </c>
      <c r="D2943" s="53" t="s">
        <v>109</v>
      </c>
      <c r="E2943" s="53" t="s">
        <v>185</v>
      </c>
      <c r="F2943" s="134">
        <v>110000817493</v>
      </c>
      <c r="G2943" s="133" t="s">
        <v>228</v>
      </c>
      <c r="H2943" s="133">
        <v>45844</v>
      </c>
      <c r="I2943" s="49">
        <v>0</v>
      </c>
    </row>
    <row r="2944" spans="1:12">
      <c r="A2944" s="2" t="s">
        <v>184</v>
      </c>
      <c r="B2944" s="2">
        <v>3161</v>
      </c>
      <c r="C2944" s="50">
        <v>4</v>
      </c>
      <c r="D2944" s="53" t="s">
        <v>109</v>
      </c>
      <c r="E2944" s="53" t="s">
        <v>185</v>
      </c>
      <c r="F2944" s="134">
        <v>110000817493</v>
      </c>
      <c r="G2944" s="133" t="s">
        <v>228</v>
      </c>
      <c r="H2944" s="133">
        <v>45845</v>
      </c>
      <c r="I2944" s="49">
        <v>0</v>
      </c>
    </row>
    <row r="2945" spans="1:9">
      <c r="A2945" s="2" t="s">
        <v>184</v>
      </c>
      <c r="B2945" s="2">
        <v>3161</v>
      </c>
      <c r="C2945" s="50">
        <v>4</v>
      </c>
      <c r="D2945" s="53" t="s">
        <v>109</v>
      </c>
      <c r="E2945" s="53" t="s">
        <v>185</v>
      </c>
      <c r="F2945" s="134">
        <v>110000817493</v>
      </c>
      <c r="G2945" s="133" t="s">
        <v>228</v>
      </c>
      <c r="H2945" s="133">
        <v>45846</v>
      </c>
      <c r="I2945" s="49">
        <v>0</v>
      </c>
    </row>
    <row r="2946" spans="1:9">
      <c r="A2946" s="2" t="s">
        <v>184</v>
      </c>
      <c r="B2946" s="2">
        <v>3161</v>
      </c>
      <c r="C2946" s="50">
        <v>4</v>
      </c>
      <c r="D2946" s="53" t="s">
        <v>109</v>
      </c>
      <c r="E2946" s="53" t="s">
        <v>185</v>
      </c>
      <c r="F2946" s="134">
        <v>110000817493</v>
      </c>
      <c r="G2946" s="133" t="s">
        <v>228</v>
      </c>
      <c r="H2946" s="133">
        <v>45847</v>
      </c>
      <c r="I2946" s="49">
        <v>0</v>
      </c>
    </row>
    <row r="2947" spans="1:9">
      <c r="A2947" s="2" t="s">
        <v>184</v>
      </c>
      <c r="B2947" s="2">
        <v>3161</v>
      </c>
      <c r="C2947" s="50">
        <v>4</v>
      </c>
      <c r="D2947" s="53" t="s">
        <v>109</v>
      </c>
      <c r="E2947" s="53" t="s">
        <v>185</v>
      </c>
      <c r="F2947" s="134">
        <v>110000817493</v>
      </c>
      <c r="G2947" s="133" t="s">
        <v>228</v>
      </c>
      <c r="H2947" s="133">
        <v>45848</v>
      </c>
      <c r="I2947" s="49">
        <v>0</v>
      </c>
    </row>
    <row r="2948" spans="1:9">
      <c r="A2948" s="2" t="s">
        <v>184</v>
      </c>
      <c r="B2948" s="2">
        <v>3161</v>
      </c>
      <c r="C2948" s="50">
        <v>4</v>
      </c>
      <c r="D2948" s="53" t="s">
        <v>109</v>
      </c>
      <c r="E2948" s="53" t="s">
        <v>185</v>
      </c>
      <c r="F2948" s="134">
        <v>110000817493</v>
      </c>
      <c r="G2948" s="133" t="s">
        <v>228</v>
      </c>
      <c r="H2948" s="133">
        <v>45849</v>
      </c>
      <c r="I2948" s="49">
        <v>0</v>
      </c>
    </row>
    <row r="2949" spans="1:9">
      <c r="A2949" s="2" t="s">
        <v>184</v>
      </c>
      <c r="B2949" s="2">
        <v>3161</v>
      </c>
      <c r="C2949" s="50">
        <v>4</v>
      </c>
      <c r="D2949" s="53" t="s">
        <v>109</v>
      </c>
      <c r="E2949" s="53" t="s">
        <v>185</v>
      </c>
      <c r="F2949" s="134">
        <v>110000817493</v>
      </c>
      <c r="G2949" s="133" t="s">
        <v>228</v>
      </c>
      <c r="H2949" s="133">
        <v>45850</v>
      </c>
      <c r="I2949" s="49">
        <v>0</v>
      </c>
    </row>
    <row r="2950" spans="1:9">
      <c r="A2950" s="2" t="s">
        <v>184</v>
      </c>
      <c r="B2950" s="2">
        <v>3161</v>
      </c>
      <c r="C2950" s="50">
        <v>4</v>
      </c>
      <c r="D2950" s="53" t="s">
        <v>109</v>
      </c>
      <c r="E2950" s="53" t="s">
        <v>185</v>
      </c>
      <c r="F2950" s="134">
        <v>110000817493</v>
      </c>
      <c r="G2950" s="133" t="s">
        <v>228</v>
      </c>
      <c r="H2950" s="133">
        <v>45851</v>
      </c>
      <c r="I2950" s="49">
        <v>0</v>
      </c>
    </row>
    <row r="2951" spans="1:9">
      <c r="A2951" s="2" t="s">
        <v>184</v>
      </c>
      <c r="B2951" s="2">
        <v>3161</v>
      </c>
      <c r="C2951" s="50">
        <v>4</v>
      </c>
      <c r="D2951" s="53" t="s">
        <v>109</v>
      </c>
      <c r="E2951" s="53" t="s">
        <v>185</v>
      </c>
      <c r="F2951" s="134">
        <v>110000817493</v>
      </c>
      <c r="G2951" s="133" t="s">
        <v>228</v>
      </c>
      <c r="H2951" s="133">
        <v>45852</v>
      </c>
      <c r="I2951" s="49">
        <v>0</v>
      </c>
    </row>
    <row r="2952" spans="1:9">
      <c r="A2952" s="2" t="s">
        <v>184</v>
      </c>
      <c r="B2952" s="2">
        <v>3161</v>
      </c>
      <c r="C2952" s="50">
        <v>4</v>
      </c>
      <c r="D2952" s="53" t="s">
        <v>109</v>
      </c>
      <c r="E2952" s="53" t="s">
        <v>185</v>
      </c>
      <c r="F2952" s="134">
        <v>110000817493</v>
      </c>
      <c r="G2952" s="133" t="s">
        <v>228</v>
      </c>
      <c r="H2952" s="133">
        <v>45853</v>
      </c>
      <c r="I2952" s="49">
        <v>0</v>
      </c>
    </row>
    <row r="2953" spans="1:9">
      <c r="A2953" s="2" t="s">
        <v>184</v>
      </c>
      <c r="B2953" s="2">
        <v>3161</v>
      </c>
      <c r="C2953" s="50">
        <v>4</v>
      </c>
      <c r="D2953" s="53" t="s">
        <v>109</v>
      </c>
      <c r="E2953" s="53" t="s">
        <v>185</v>
      </c>
      <c r="F2953" s="134">
        <v>110000817493</v>
      </c>
      <c r="G2953" s="133" t="s">
        <v>228</v>
      </c>
      <c r="H2953" s="133">
        <v>45854</v>
      </c>
      <c r="I2953" s="49">
        <v>0</v>
      </c>
    </row>
    <row r="2954" spans="1:9">
      <c r="A2954" s="2" t="s">
        <v>184</v>
      </c>
      <c r="B2954" s="2">
        <v>3161</v>
      </c>
      <c r="C2954" s="50">
        <v>4</v>
      </c>
      <c r="D2954" s="53" t="s">
        <v>109</v>
      </c>
      <c r="E2954" s="53" t="s">
        <v>185</v>
      </c>
      <c r="F2954" s="134">
        <v>110000817493</v>
      </c>
      <c r="G2954" s="133" t="s">
        <v>228</v>
      </c>
      <c r="H2954" s="133">
        <v>45855</v>
      </c>
      <c r="I2954" s="49">
        <v>0</v>
      </c>
    </row>
    <row r="2955" spans="1:9">
      <c r="A2955" s="2" t="s">
        <v>184</v>
      </c>
      <c r="B2955" s="2">
        <v>3161</v>
      </c>
      <c r="C2955" s="50">
        <v>4</v>
      </c>
      <c r="D2955" s="53" t="s">
        <v>109</v>
      </c>
      <c r="E2955" s="53" t="s">
        <v>185</v>
      </c>
      <c r="F2955" s="134">
        <v>110000817493</v>
      </c>
      <c r="G2955" s="133" t="s">
        <v>228</v>
      </c>
      <c r="H2955" s="133">
        <v>45856</v>
      </c>
      <c r="I2955" s="49">
        <v>0</v>
      </c>
    </row>
    <row r="2956" spans="1:9">
      <c r="A2956" s="2" t="s">
        <v>184</v>
      </c>
      <c r="B2956" s="2">
        <v>3161</v>
      </c>
      <c r="C2956" s="50">
        <v>4</v>
      </c>
      <c r="D2956" s="53" t="s">
        <v>109</v>
      </c>
      <c r="E2956" s="53" t="s">
        <v>185</v>
      </c>
      <c r="F2956" s="134">
        <v>110000817493</v>
      </c>
      <c r="G2956" s="133" t="s">
        <v>228</v>
      </c>
      <c r="H2956" s="133">
        <v>45857</v>
      </c>
      <c r="I2956" s="49">
        <v>0</v>
      </c>
    </row>
    <row r="2957" spans="1:9">
      <c r="A2957" s="2" t="s">
        <v>184</v>
      </c>
      <c r="B2957" s="2">
        <v>3161</v>
      </c>
      <c r="C2957" s="50">
        <v>4</v>
      </c>
      <c r="D2957" s="53" t="s">
        <v>109</v>
      </c>
      <c r="E2957" s="53" t="s">
        <v>185</v>
      </c>
      <c r="F2957" s="134">
        <v>110000817493</v>
      </c>
      <c r="G2957" s="133" t="s">
        <v>228</v>
      </c>
      <c r="H2957" s="133">
        <v>45858</v>
      </c>
      <c r="I2957" s="49">
        <v>0</v>
      </c>
    </row>
    <row r="2958" spans="1:9">
      <c r="A2958" s="2" t="s">
        <v>184</v>
      </c>
      <c r="B2958" s="2">
        <v>3161</v>
      </c>
      <c r="C2958" s="50">
        <v>4</v>
      </c>
      <c r="D2958" s="53" t="s">
        <v>109</v>
      </c>
      <c r="E2958" s="53" t="s">
        <v>185</v>
      </c>
      <c r="F2958" s="134">
        <v>110000817493</v>
      </c>
      <c r="G2958" s="133" t="s">
        <v>228</v>
      </c>
      <c r="H2958" s="133">
        <v>45859</v>
      </c>
      <c r="I2958" s="49">
        <v>0</v>
      </c>
    </row>
    <row r="2959" spans="1:9">
      <c r="A2959" s="2" t="s">
        <v>184</v>
      </c>
      <c r="B2959" s="2">
        <v>3161</v>
      </c>
      <c r="C2959" s="50">
        <v>4</v>
      </c>
      <c r="D2959" s="53" t="s">
        <v>109</v>
      </c>
      <c r="E2959" s="53" t="s">
        <v>185</v>
      </c>
      <c r="F2959" s="134">
        <v>110000817493</v>
      </c>
      <c r="G2959" s="133" t="s">
        <v>228</v>
      </c>
      <c r="H2959" s="133">
        <v>45860</v>
      </c>
      <c r="I2959" s="49">
        <v>0</v>
      </c>
    </row>
    <row r="2960" spans="1:9">
      <c r="A2960" s="2" t="s">
        <v>184</v>
      </c>
      <c r="B2960" s="2">
        <v>3161</v>
      </c>
      <c r="C2960" s="50">
        <v>4</v>
      </c>
      <c r="D2960" s="53" t="s">
        <v>109</v>
      </c>
      <c r="E2960" s="53" t="s">
        <v>185</v>
      </c>
      <c r="F2960" s="134">
        <v>110000817493</v>
      </c>
      <c r="G2960" s="133" t="s">
        <v>228</v>
      </c>
      <c r="H2960" s="133">
        <v>45861</v>
      </c>
      <c r="I2960" s="49">
        <v>0</v>
      </c>
    </row>
    <row r="2961" spans="1:12">
      <c r="A2961" s="2" t="s">
        <v>184</v>
      </c>
      <c r="B2961" s="2">
        <v>3161</v>
      </c>
      <c r="C2961" s="50">
        <v>4</v>
      </c>
      <c r="D2961" s="53" t="s">
        <v>109</v>
      </c>
      <c r="E2961" s="53" t="s">
        <v>185</v>
      </c>
      <c r="F2961" s="134">
        <v>110000817493</v>
      </c>
      <c r="G2961" s="133" t="s">
        <v>228</v>
      </c>
      <c r="H2961" s="133">
        <v>45862</v>
      </c>
      <c r="I2961" s="49">
        <v>0</v>
      </c>
    </row>
    <row r="2962" spans="1:12">
      <c r="A2962" s="2" t="s">
        <v>184</v>
      </c>
      <c r="B2962" s="2">
        <v>3161</v>
      </c>
      <c r="C2962" s="50">
        <v>4</v>
      </c>
      <c r="D2962" s="53" t="s">
        <v>109</v>
      </c>
      <c r="E2962" s="53" t="s">
        <v>185</v>
      </c>
      <c r="F2962" s="134">
        <v>110000817493</v>
      </c>
      <c r="G2962" s="133" t="s">
        <v>228</v>
      </c>
      <c r="H2962" s="133">
        <v>45863</v>
      </c>
      <c r="I2962" s="49">
        <v>0</v>
      </c>
    </row>
    <row r="2963" spans="1:12">
      <c r="A2963" s="2" t="s">
        <v>184</v>
      </c>
      <c r="B2963" s="2">
        <v>3161</v>
      </c>
      <c r="C2963" s="50">
        <v>4</v>
      </c>
      <c r="D2963" s="53" t="s">
        <v>109</v>
      </c>
      <c r="E2963" s="53" t="s">
        <v>185</v>
      </c>
      <c r="F2963" s="134">
        <v>110000817493</v>
      </c>
      <c r="G2963" s="133" t="s">
        <v>228</v>
      </c>
      <c r="H2963" s="133">
        <v>45864</v>
      </c>
      <c r="I2963" s="49">
        <v>0</v>
      </c>
    </row>
    <row r="2964" spans="1:12">
      <c r="A2964" s="2" t="s">
        <v>184</v>
      </c>
      <c r="B2964" s="2">
        <v>3161</v>
      </c>
      <c r="C2964" s="50">
        <v>4</v>
      </c>
      <c r="D2964" s="53" t="s">
        <v>109</v>
      </c>
      <c r="E2964" s="53" t="s">
        <v>185</v>
      </c>
      <c r="F2964" s="134">
        <v>110000817493</v>
      </c>
      <c r="G2964" s="133" t="s">
        <v>228</v>
      </c>
      <c r="H2964" s="133">
        <v>45865</v>
      </c>
      <c r="I2964" s="49">
        <v>0</v>
      </c>
    </row>
    <row r="2965" spans="1:12">
      <c r="A2965" s="2" t="s">
        <v>184</v>
      </c>
      <c r="B2965" s="2">
        <v>3161</v>
      </c>
      <c r="C2965" s="50">
        <v>4</v>
      </c>
      <c r="D2965" s="53" t="s">
        <v>109</v>
      </c>
      <c r="E2965" s="53" t="s">
        <v>185</v>
      </c>
      <c r="F2965" s="134">
        <v>110000817493</v>
      </c>
      <c r="G2965" s="133" t="s">
        <v>228</v>
      </c>
      <c r="H2965" s="133">
        <v>45866</v>
      </c>
      <c r="I2965" s="49">
        <v>8.1999999999999993</v>
      </c>
      <c r="J2965" s="49">
        <v>1E-3</v>
      </c>
      <c r="K2965" s="49">
        <v>137.22999999999999</v>
      </c>
      <c r="L2965" s="49">
        <v>4.5999999999999999E-2</v>
      </c>
    </row>
    <row r="2966" spans="1:12">
      <c r="A2966" s="2" t="s">
        <v>184</v>
      </c>
      <c r="B2966" s="2">
        <v>3161</v>
      </c>
      <c r="C2966" s="50">
        <v>4</v>
      </c>
      <c r="D2966" s="53" t="s">
        <v>109</v>
      </c>
      <c r="E2966" s="53" t="s">
        <v>185</v>
      </c>
      <c r="F2966" s="134">
        <v>110000817493</v>
      </c>
      <c r="G2966" s="133" t="s">
        <v>228</v>
      </c>
      <c r="H2966" s="133">
        <v>45867</v>
      </c>
      <c r="I2966" s="49">
        <v>9.3699999999999992</v>
      </c>
      <c r="J2966" s="49">
        <v>2E-3</v>
      </c>
      <c r="K2966" s="49">
        <v>344.70499999999998</v>
      </c>
      <c r="L2966" s="49">
        <v>0.25700000000000001</v>
      </c>
    </row>
    <row r="2967" spans="1:12">
      <c r="A2967" s="2" t="s">
        <v>184</v>
      </c>
      <c r="B2967" s="2">
        <v>3161</v>
      </c>
      <c r="C2967" s="50">
        <v>4</v>
      </c>
      <c r="D2967" s="53" t="s">
        <v>109</v>
      </c>
      <c r="E2967" s="53" t="s">
        <v>185</v>
      </c>
      <c r="F2967" s="134">
        <v>110000817493</v>
      </c>
      <c r="G2967" s="133" t="s">
        <v>228</v>
      </c>
      <c r="H2967" s="133">
        <v>45868</v>
      </c>
      <c r="I2967" s="49">
        <v>1.03</v>
      </c>
      <c r="J2967" s="49">
        <v>0</v>
      </c>
      <c r="K2967" s="49">
        <v>35.100999999999999</v>
      </c>
      <c r="L2967" s="49">
        <v>1.9E-2</v>
      </c>
    </row>
    <row r="2968" spans="1:12">
      <c r="A2968" s="2" t="s">
        <v>184</v>
      </c>
      <c r="B2968" s="2">
        <v>3161</v>
      </c>
      <c r="C2968" s="50">
        <v>4</v>
      </c>
      <c r="D2968" s="53" t="s">
        <v>109</v>
      </c>
      <c r="E2968" s="53" t="s">
        <v>185</v>
      </c>
      <c r="F2968" s="134">
        <v>110000817493</v>
      </c>
      <c r="G2968" s="133" t="s">
        <v>228</v>
      </c>
      <c r="H2968" s="133">
        <v>45869</v>
      </c>
      <c r="I2968" s="49">
        <v>0</v>
      </c>
    </row>
    <row r="2969" spans="1:12">
      <c r="A2969" s="2" t="s">
        <v>184</v>
      </c>
      <c r="B2969" s="2">
        <v>3161</v>
      </c>
      <c r="C2969" s="50">
        <v>4</v>
      </c>
      <c r="D2969" s="53" t="s">
        <v>109</v>
      </c>
      <c r="E2969" s="53" t="s">
        <v>185</v>
      </c>
      <c r="F2969" s="134">
        <v>110000817493</v>
      </c>
      <c r="G2969" s="133" t="s">
        <v>228</v>
      </c>
      <c r="H2969" s="133">
        <v>45870</v>
      </c>
      <c r="I2969" s="49">
        <v>0</v>
      </c>
    </row>
    <row r="2970" spans="1:12">
      <c r="A2970" s="2" t="s">
        <v>184</v>
      </c>
      <c r="B2970" s="2">
        <v>3161</v>
      </c>
      <c r="C2970" s="50">
        <v>4</v>
      </c>
      <c r="D2970" s="53" t="s">
        <v>109</v>
      </c>
      <c r="E2970" s="53" t="s">
        <v>185</v>
      </c>
      <c r="F2970" s="134">
        <v>110000817493</v>
      </c>
      <c r="G2970" s="133" t="s">
        <v>228</v>
      </c>
      <c r="H2970" s="133">
        <v>45871</v>
      </c>
      <c r="I2970" s="49">
        <v>0</v>
      </c>
    </row>
    <row r="2971" spans="1:12">
      <c r="A2971" s="2" t="s">
        <v>184</v>
      </c>
      <c r="B2971" s="2">
        <v>3161</v>
      </c>
      <c r="C2971" s="50">
        <v>4</v>
      </c>
      <c r="D2971" s="53" t="s">
        <v>109</v>
      </c>
      <c r="E2971" s="53" t="s">
        <v>185</v>
      </c>
      <c r="F2971" s="134">
        <v>110000817493</v>
      </c>
      <c r="G2971" s="133" t="s">
        <v>228</v>
      </c>
      <c r="H2971" s="133">
        <v>45872</v>
      </c>
      <c r="I2971" s="49">
        <v>0</v>
      </c>
    </row>
    <row r="2972" spans="1:12">
      <c r="A2972" s="2" t="s">
        <v>184</v>
      </c>
      <c r="B2972" s="2">
        <v>3161</v>
      </c>
      <c r="C2972" s="50">
        <v>4</v>
      </c>
      <c r="D2972" s="53" t="s">
        <v>109</v>
      </c>
      <c r="E2972" s="53" t="s">
        <v>185</v>
      </c>
      <c r="F2972" s="134">
        <v>110000817493</v>
      </c>
      <c r="G2972" s="133" t="s">
        <v>228</v>
      </c>
      <c r="H2972" s="133">
        <v>45873</v>
      </c>
      <c r="I2972" s="49">
        <v>0</v>
      </c>
    </row>
    <row r="2973" spans="1:12">
      <c r="A2973" s="2" t="s">
        <v>184</v>
      </c>
      <c r="B2973" s="2">
        <v>3161</v>
      </c>
      <c r="C2973" s="50">
        <v>4</v>
      </c>
      <c r="D2973" s="53" t="s">
        <v>109</v>
      </c>
      <c r="E2973" s="53" t="s">
        <v>185</v>
      </c>
      <c r="F2973" s="134">
        <v>110000817493</v>
      </c>
      <c r="G2973" s="133" t="s">
        <v>228</v>
      </c>
      <c r="H2973" s="133">
        <v>45874</v>
      </c>
      <c r="I2973" s="49">
        <v>0</v>
      </c>
    </row>
    <row r="2974" spans="1:12">
      <c r="A2974" s="2" t="s">
        <v>184</v>
      </c>
      <c r="B2974" s="2">
        <v>3161</v>
      </c>
      <c r="C2974" s="50">
        <v>4</v>
      </c>
      <c r="D2974" s="53" t="s">
        <v>109</v>
      </c>
      <c r="E2974" s="53" t="s">
        <v>185</v>
      </c>
      <c r="F2974" s="134">
        <v>110000817493</v>
      </c>
      <c r="G2974" s="133" t="s">
        <v>228</v>
      </c>
      <c r="H2974" s="133">
        <v>45875</v>
      </c>
      <c r="I2974" s="49">
        <v>0</v>
      </c>
    </row>
    <row r="2975" spans="1:12">
      <c r="A2975" s="2" t="s">
        <v>184</v>
      </c>
      <c r="B2975" s="2">
        <v>3161</v>
      </c>
      <c r="C2975" s="50">
        <v>4</v>
      </c>
      <c r="D2975" s="53" t="s">
        <v>109</v>
      </c>
      <c r="E2975" s="53" t="s">
        <v>185</v>
      </c>
      <c r="F2975" s="134">
        <v>110000817493</v>
      </c>
      <c r="G2975" s="133" t="s">
        <v>228</v>
      </c>
      <c r="H2975" s="133">
        <v>45876</v>
      </c>
      <c r="I2975" s="49">
        <v>0</v>
      </c>
    </row>
    <row r="2976" spans="1:12">
      <c r="A2976" s="2" t="s">
        <v>184</v>
      </c>
      <c r="B2976" s="2">
        <v>3161</v>
      </c>
      <c r="C2976" s="50">
        <v>4</v>
      </c>
      <c r="D2976" s="53" t="s">
        <v>109</v>
      </c>
      <c r="E2976" s="53" t="s">
        <v>185</v>
      </c>
      <c r="F2976" s="134">
        <v>110000817493</v>
      </c>
      <c r="G2976" s="133" t="s">
        <v>228</v>
      </c>
      <c r="H2976" s="133">
        <v>45877</v>
      </c>
      <c r="I2976" s="49">
        <v>0</v>
      </c>
    </row>
    <row r="2977" spans="1:9">
      <c r="A2977" s="2" t="s">
        <v>184</v>
      </c>
      <c r="B2977" s="2">
        <v>3161</v>
      </c>
      <c r="C2977" s="50">
        <v>4</v>
      </c>
      <c r="D2977" s="53" t="s">
        <v>109</v>
      </c>
      <c r="E2977" s="53" t="s">
        <v>185</v>
      </c>
      <c r="F2977" s="134">
        <v>110000817493</v>
      </c>
      <c r="G2977" s="133" t="s">
        <v>228</v>
      </c>
      <c r="H2977" s="133">
        <v>45878</v>
      </c>
      <c r="I2977" s="49">
        <v>0</v>
      </c>
    </row>
    <row r="2978" spans="1:9">
      <c r="A2978" s="2" t="s">
        <v>184</v>
      </c>
      <c r="B2978" s="2">
        <v>3161</v>
      </c>
      <c r="C2978" s="50">
        <v>4</v>
      </c>
      <c r="D2978" s="53" t="s">
        <v>109</v>
      </c>
      <c r="E2978" s="53" t="s">
        <v>185</v>
      </c>
      <c r="F2978" s="134">
        <v>110000817493</v>
      </c>
      <c r="G2978" s="133" t="s">
        <v>228</v>
      </c>
      <c r="H2978" s="133">
        <v>45879</v>
      </c>
      <c r="I2978" s="49">
        <v>0</v>
      </c>
    </row>
    <row r="2979" spans="1:9">
      <c r="A2979" s="2" t="s">
        <v>184</v>
      </c>
      <c r="B2979" s="2">
        <v>3161</v>
      </c>
      <c r="C2979" s="50">
        <v>4</v>
      </c>
      <c r="D2979" s="53" t="s">
        <v>109</v>
      </c>
      <c r="E2979" s="53" t="s">
        <v>185</v>
      </c>
      <c r="F2979" s="134">
        <v>110000817493</v>
      </c>
      <c r="G2979" s="133" t="s">
        <v>228</v>
      </c>
      <c r="H2979" s="133">
        <v>45880</v>
      </c>
      <c r="I2979" s="49">
        <v>0</v>
      </c>
    </row>
    <row r="2980" spans="1:9">
      <c r="A2980" s="2" t="s">
        <v>184</v>
      </c>
      <c r="B2980" s="2">
        <v>3161</v>
      </c>
      <c r="C2980" s="50">
        <v>4</v>
      </c>
      <c r="D2980" s="53" t="s">
        <v>109</v>
      </c>
      <c r="E2980" s="53" t="s">
        <v>185</v>
      </c>
      <c r="F2980" s="134">
        <v>110000817493</v>
      </c>
      <c r="G2980" s="133" t="s">
        <v>228</v>
      </c>
      <c r="H2980" s="133">
        <v>45881</v>
      </c>
      <c r="I2980" s="49">
        <v>0</v>
      </c>
    </row>
    <row r="2981" spans="1:9">
      <c r="A2981" s="2" t="s">
        <v>184</v>
      </c>
      <c r="B2981" s="2">
        <v>3161</v>
      </c>
      <c r="C2981" s="50">
        <v>4</v>
      </c>
      <c r="D2981" s="53" t="s">
        <v>109</v>
      </c>
      <c r="E2981" s="53" t="s">
        <v>185</v>
      </c>
      <c r="F2981" s="134">
        <v>110000817493</v>
      </c>
      <c r="G2981" s="133" t="s">
        <v>228</v>
      </c>
      <c r="H2981" s="133">
        <v>45882</v>
      </c>
      <c r="I2981" s="49">
        <v>0</v>
      </c>
    </row>
    <row r="2982" spans="1:9">
      <c r="A2982" s="2" t="s">
        <v>184</v>
      </c>
      <c r="B2982" s="2">
        <v>3161</v>
      </c>
      <c r="C2982" s="50">
        <v>4</v>
      </c>
      <c r="D2982" s="53" t="s">
        <v>109</v>
      </c>
      <c r="E2982" s="53" t="s">
        <v>185</v>
      </c>
      <c r="F2982" s="134">
        <v>110000817493</v>
      </c>
      <c r="G2982" s="133" t="s">
        <v>228</v>
      </c>
      <c r="H2982" s="133">
        <v>45883</v>
      </c>
      <c r="I2982" s="49">
        <v>0</v>
      </c>
    </row>
    <row r="2983" spans="1:9">
      <c r="A2983" s="2" t="s">
        <v>184</v>
      </c>
      <c r="B2983" s="2">
        <v>3161</v>
      </c>
      <c r="C2983" s="50">
        <v>4</v>
      </c>
      <c r="D2983" s="53" t="s">
        <v>109</v>
      </c>
      <c r="E2983" s="53" t="s">
        <v>185</v>
      </c>
      <c r="F2983" s="134">
        <v>110000817493</v>
      </c>
      <c r="G2983" s="133" t="s">
        <v>228</v>
      </c>
      <c r="H2983" s="133">
        <v>45884</v>
      </c>
      <c r="I2983" s="49">
        <v>0</v>
      </c>
    </row>
    <row r="2984" spans="1:9">
      <c r="A2984" s="2" t="s">
        <v>184</v>
      </c>
      <c r="B2984" s="2">
        <v>3161</v>
      </c>
      <c r="C2984" s="50">
        <v>4</v>
      </c>
      <c r="D2984" s="53" t="s">
        <v>109</v>
      </c>
      <c r="E2984" s="53" t="s">
        <v>185</v>
      </c>
      <c r="F2984" s="134">
        <v>110000817493</v>
      </c>
      <c r="G2984" s="133" t="s">
        <v>228</v>
      </c>
      <c r="H2984" s="133">
        <v>45885</v>
      </c>
      <c r="I2984" s="49">
        <v>0</v>
      </c>
    </row>
    <row r="2985" spans="1:9">
      <c r="A2985" s="2" t="s">
        <v>184</v>
      </c>
      <c r="B2985" s="2">
        <v>3161</v>
      </c>
      <c r="C2985" s="50">
        <v>4</v>
      </c>
      <c r="D2985" s="53" t="s">
        <v>109</v>
      </c>
      <c r="E2985" s="53" t="s">
        <v>185</v>
      </c>
      <c r="F2985" s="134">
        <v>110000817493</v>
      </c>
      <c r="G2985" s="133" t="s">
        <v>228</v>
      </c>
      <c r="H2985" s="133">
        <v>45886</v>
      </c>
      <c r="I2985" s="49">
        <v>0</v>
      </c>
    </row>
    <row r="2986" spans="1:9">
      <c r="A2986" s="2" t="s">
        <v>184</v>
      </c>
      <c r="B2986" s="2">
        <v>3161</v>
      </c>
      <c r="C2986" s="50">
        <v>4</v>
      </c>
      <c r="D2986" s="53" t="s">
        <v>109</v>
      </c>
      <c r="E2986" s="53" t="s">
        <v>185</v>
      </c>
      <c r="F2986" s="134">
        <v>110000817493</v>
      </c>
      <c r="G2986" s="133" t="s">
        <v>228</v>
      </c>
      <c r="H2986" s="133">
        <v>45887</v>
      </c>
      <c r="I2986" s="49">
        <v>0</v>
      </c>
    </row>
    <row r="2987" spans="1:9">
      <c r="A2987" s="2" t="s">
        <v>184</v>
      </c>
      <c r="B2987" s="2">
        <v>3161</v>
      </c>
      <c r="C2987" s="50">
        <v>4</v>
      </c>
      <c r="D2987" s="53" t="s">
        <v>109</v>
      </c>
      <c r="E2987" s="53" t="s">
        <v>185</v>
      </c>
      <c r="F2987" s="134">
        <v>110000817493</v>
      </c>
      <c r="G2987" s="133" t="s">
        <v>228</v>
      </c>
      <c r="H2987" s="133">
        <v>45888</v>
      </c>
      <c r="I2987" s="49">
        <v>0</v>
      </c>
    </row>
    <row r="2988" spans="1:9">
      <c r="A2988" s="2" t="s">
        <v>184</v>
      </c>
      <c r="B2988" s="2">
        <v>3161</v>
      </c>
      <c r="C2988" s="50">
        <v>4</v>
      </c>
      <c r="D2988" s="53" t="s">
        <v>109</v>
      </c>
      <c r="E2988" s="53" t="s">
        <v>185</v>
      </c>
      <c r="F2988" s="134">
        <v>110000817493</v>
      </c>
      <c r="G2988" s="133" t="s">
        <v>228</v>
      </c>
      <c r="H2988" s="133">
        <v>45889</v>
      </c>
      <c r="I2988" s="49">
        <v>0</v>
      </c>
    </row>
    <row r="2989" spans="1:9">
      <c r="A2989" s="2" t="s">
        <v>184</v>
      </c>
      <c r="B2989" s="2">
        <v>3161</v>
      </c>
      <c r="C2989" s="50">
        <v>4</v>
      </c>
      <c r="D2989" s="53" t="s">
        <v>109</v>
      </c>
      <c r="E2989" s="53" t="s">
        <v>185</v>
      </c>
      <c r="F2989" s="134">
        <v>110000817493</v>
      </c>
      <c r="G2989" s="133" t="s">
        <v>228</v>
      </c>
      <c r="H2989" s="133">
        <v>45890</v>
      </c>
      <c r="I2989" s="49">
        <v>0</v>
      </c>
    </row>
    <row r="2990" spans="1:9">
      <c r="A2990" s="2" t="s">
        <v>184</v>
      </c>
      <c r="B2990" s="2">
        <v>3161</v>
      </c>
      <c r="C2990" s="50">
        <v>4</v>
      </c>
      <c r="D2990" s="53" t="s">
        <v>109</v>
      </c>
      <c r="E2990" s="53" t="s">
        <v>185</v>
      </c>
      <c r="F2990" s="134">
        <v>110000817493</v>
      </c>
      <c r="G2990" s="133" t="s">
        <v>228</v>
      </c>
      <c r="H2990" s="133">
        <v>45891</v>
      </c>
      <c r="I2990" s="49">
        <v>0</v>
      </c>
    </row>
    <row r="2991" spans="1:9">
      <c r="A2991" s="2" t="s">
        <v>184</v>
      </c>
      <c r="B2991" s="2">
        <v>3161</v>
      </c>
      <c r="C2991" s="50">
        <v>4</v>
      </c>
      <c r="D2991" s="53" t="s">
        <v>109</v>
      </c>
      <c r="E2991" s="53" t="s">
        <v>185</v>
      </c>
      <c r="F2991" s="134">
        <v>110000817493</v>
      </c>
      <c r="G2991" s="133" t="s">
        <v>228</v>
      </c>
      <c r="H2991" s="133">
        <v>45892</v>
      </c>
      <c r="I2991" s="49">
        <v>0</v>
      </c>
    </row>
    <row r="2992" spans="1:9">
      <c r="A2992" s="2" t="s">
        <v>184</v>
      </c>
      <c r="B2992" s="2">
        <v>3161</v>
      </c>
      <c r="C2992" s="50">
        <v>4</v>
      </c>
      <c r="D2992" s="53" t="s">
        <v>109</v>
      </c>
      <c r="E2992" s="53" t="s">
        <v>185</v>
      </c>
      <c r="F2992" s="134">
        <v>110000817493</v>
      </c>
      <c r="G2992" s="133" t="s">
        <v>228</v>
      </c>
      <c r="H2992" s="133">
        <v>45893</v>
      </c>
      <c r="I2992" s="49">
        <v>0</v>
      </c>
    </row>
    <row r="2993" spans="1:9">
      <c r="A2993" s="2" t="s">
        <v>184</v>
      </c>
      <c r="B2993" s="2">
        <v>3161</v>
      </c>
      <c r="C2993" s="50">
        <v>4</v>
      </c>
      <c r="D2993" s="53" t="s">
        <v>109</v>
      </c>
      <c r="E2993" s="53" t="s">
        <v>185</v>
      </c>
      <c r="F2993" s="134">
        <v>110000817493</v>
      </c>
      <c r="G2993" s="133" t="s">
        <v>228</v>
      </c>
      <c r="H2993" s="133">
        <v>45894</v>
      </c>
      <c r="I2993" s="49">
        <v>0</v>
      </c>
    </row>
    <row r="2994" spans="1:9">
      <c r="A2994" s="2" t="s">
        <v>184</v>
      </c>
      <c r="B2994" s="2">
        <v>3161</v>
      </c>
      <c r="C2994" s="50">
        <v>4</v>
      </c>
      <c r="D2994" s="53" t="s">
        <v>109</v>
      </c>
      <c r="E2994" s="53" t="s">
        <v>185</v>
      </c>
      <c r="F2994" s="134">
        <v>110000817493</v>
      </c>
      <c r="G2994" s="133" t="s">
        <v>228</v>
      </c>
      <c r="H2994" s="133">
        <v>45895</v>
      </c>
      <c r="I2994" s="49">
        <v>0</v>
      </c>
    </row>
    <row r="2995" spans="1:9">
      <c r="A2995" s="2" t="s">
        <v>184</v>
      </c>
      <c r="B2995" s="2">
        <v>3161</v>
      </c>
      <c r="C2995" s="50">
        <v>4</v>
      </c>
      <c r="D2995" s="53" t="s">
        <v>109</v>
      </c>
      <c r="E2995" s="53" t="s">
        <v>185</v>
      </c>
      <c r="F2995" s="134">
        <v>110000817493</v>
      </c>
      <c r="G2995" s="133" t="s">
        <v>228</v>
      </c>
      <c r="H2995" s="133">
        <v>45896</v>
      </c>
      <c r="I2995" s="49">
        <v>0</v>
      </c>
    </row>
    <row r="2996" spans="1:9">
      <c r="A2996" s="2" t="s">
        <v>184</v>
      </c>
      <c r="B2996" s="2">
        <v>3161</v>
      </c>
      <c r="C2996" s="50">
        <v>4</v>
      </c>
      <c r="D2996" s="53" t="s">
        <v>109</v>
      </c>
      <c r="E2996" s="53" t="s">
        <v>185</v>
      </c>
      <c r="F2996" s="134">
        <v>110000817493</v>
      </c>
      <c r="G2996" s="133" t="s">
        <v>228</v>
      </c>
      <c r="H2996" s="133">
        <v>45897</v>
      </c>
      <c r="I2996" s="49">
        <v>0</v>
      </c>
    </row>
    <row r="2997" spans="1:9">
      <c r="A2997" s="2" t="s">
        <v>184</v>
      </c>
      <c r="B2997" s="2">
        <v>3161</v>
      </c>
      <c r="C2997" s="50">
        <v>4</v>
      </c>
      <c r="D2997" s="53" t="s">
        <v>109</v>
      </c>
      <c r="E2997" s="53" t="s">
        <v>185</v>
      </c>
      <c r="F2997" s="134">
        <v>110000817493</v>
      </c>
      <c r="G2997" s="133" t="s">
        <v>228</v>
      </c>
      <c r="H2997" s="133">
        <v>45898</v>
      </c>
      <c r="I2997" s="49">
        <v>0</v>
      </c>
    </row>
    <row r="2998" spans="1:9">
      <c r="A2998" s="2" t="s">
        <v>184</v>
      </c>
      <c r="B2998" s="2">
        <v>3161</v>
      </c>
      <c r="C2998" s="50">
        <v>4</v>
      </c>
      <c r="D2998" s="53" t="s">
        <v>109</v>
      </c>
      <c r="E2998" s="53" t="s">
        <v>185</v>
      </c>
      <c r="F2998" s="134">
        <v>110000817493</v>
      </c>
      <c r="G2998" s="133" t="s">
        <v>228</v>
      </c>
      <c r="H2998" s="133">
        <v>45899</v>
      </c>
      <c r="I2998" s="49">
        <v>0</v>
      </c>
    </row>
    <row r="2999" spans="1:9">
      <c r="A2999" s="2" t="s">
        <v>184</v>
      </c>
      <c r="B2999" s="2">
        <v>3161</v>
      </c>
      <c r="C2999" s="50">
        <v>4</v>
      </c>
      <c r="D2999" s="53" t="s">
        <v>109</v>
      </c>
      <c r="E2999" s="53" t="s">
        <v>185</v>
      </c>
      <c r="F2999" s="134">
        <v>110000817493</v>
      </c>
      <c r="G2999" s="133" t="s">
        <v>228</v>
      </c>
      <c r="H2999" s="133">
        <v>45900</v>
      </c>
      <c r="I2999" s="49">
        <v>0</v>
      </c>
    </row>
    <row r="3000" spans="1:9">
      <c r="A3000" s="2" t="s">
        <v>184</v>
      </c>
      <c r="B3000" s="2">
        <v>3161</v>
      </c>
      <c r="C3000" s="50">
        <v>4</v>
      </c>
      <c r="D3000" s="53" t="s">
        <v>109</v>
      </c>
      <c r="E3000" s="53" t="s">
        <v>185</v>
      </c>
      <c r="F3000" s="134">
        <v>110000817493</v>
      </c>
      <c r="G3000" s="133" t="s">
        <v>228</v>
      </c>
      <c r="H3000" s="133">
        <v>45901</v>
      </c>
      <c r="I3000" s="49">
        <v>0</v>
      </c>
    </row>
    <row r="3001" spans="1:9">
      <c r="A3001" s="2" t="s">
        <v>184</v>
      </c>
      <c r="B3001" s="2">
        <v>3161</v>
      </c>
      <c r="C3001" s="50">
        <v>4</v>
      </c>
      <c r="D3001" s="53" t="s">
        <v>109</v>
      </c>
      <c r="E3001" s="53" t="s">
        <v>185</v>
      </c>
      <c r="F3001" s="134">
        <v>110000817493</v>
      </c>
      <c r="G3001" s="133" t="s">
        <v>228</v>
      </c>
      <c r="H3001" s="133">
        <v>45902</v>
      </c>
      <c r="I3001" s="49">
        <v>0</v>
      </c>
    </row>
    <row r="3002" spans="1:9">
      <c r="A3002" s="2" t="s">
        <v>184</v>
      </c>
      <c r="B3002" s="2">
        <v>3161</v>
      </c>
      <c r="C3002" s="50">
        <v>4</v>
      </c>
      <c r="D3002" s="53" t="s">
        <v>109</v>
      </c>
      <c r="E3002" s="53" t="s">
        <v>185</v>
      </c>
      <c r="F3002" s="134">
        <v>110000817493</v>
      </c>
      <c r="G3002" s="133" t="s">
        <v>228</v>
      </c>
      <c r="H3002" s="133">
        <v>45903</v>
      </c>
      <c r="I3002" s="49">
        <v>0</v>
      </c>
    </row>
    <row r="3003" spans="1:9">
      <c r="A3003" s="2" t="s">
        <v>184</v>
      </c>
      <c r="B3003" s="2">
        <v>3161</v>
      </c>
      <c r="C3003" s="50">
        <v>4</v>
      </c>
      <c r="D3003" s="53" t="s">
        <v>109</v>
      </c>
      <c r="E3003" s="53" t="s">
        <v>185</v>
      </c>
      <c r="F3003" s="134">
        <v>110000817493</v>
      </c>
      <c r="G3003" s="133" t="s">
        <v>228</v>
      </c>
      <c r="H3003" s="133">
        <v>45904</v>
      </c>
      <c r="I3003" s="49">
        <v>0</v>
      </c>
    </row>
    <row r="3004" spans="1:9">
      <c r="A3004" s="2" t="s">
        <v>184</v>
      </c>
      <c r="B3004" s="2">
        <v>3161</v>
      </c>
      <c r="C3004" s="50">
        <v>4</v>
      </c>
      <c r="D3004" s="53" t="s">
        <v>109</v>
      </c>
      <c r="E3004" s="53" t="s">
        <v>185</v>
      </c>
      <c r="F3004" s="134">
        <v>110000817493</v>
      </c>
      <c r="G3004" s="133" t="s">
        <v>228</v>
      </c>
      <c r="H3004" s="133">
        <v>45905</v>
      </c>
      <c r="I3004" s="49">
        <v>0</v>
      </c>
    </row>
    <row r="3005" spans="1:9">
      <c r="A3005" s="2" t="s">
        <v>184</v>
      </c>
      <c r="B3005" s="2">
        <v>3161</v>
      </c>
      <c r="C3005" s="50">
        <v>4</v>
      </c>
      <c r="D3005" s="53" t="s">
        <v>109</v>
      </c>
      <c r="E3005" s="53" t="s">
        <v>185</v>
      </c>
      <c r="F3005" s="134">
        <v>110000817493</v>
      </c>
      <c r="G3005" s="133" t="s">
        <v>228</v>
      </c>
      <c r="H3005" s="133">
        <v>45906</v>
      </c>
      <c r="I3005" s="49">
        <v>0</v>
      </c>
    </row>
    <row r="3006" spans="1:9">
      <c r="A3006" s="2" t="s">
        <v>184</v>
      </c>
      <c r="B3006" s="2">
        <v>3161</v>
      </c>
      <c r="C3006" s="50">
        <v>4</v>
      </c>
      <c r="D3006" s="53" t="s">
        <v>109</v>
      </c>
      <c r="E3006" s="53" t="s">
        <v>185</v>
      </c>
      <c r="F3006" s="134">
        <v>110000817493</v>
      </c>
      <c r="G3006" s="133" t="s">
        <v>228</v>
      </c>
      <c r="H3006" s="133">
        <v>45907</v>
      </c>
      <c r="I3006" s="49">
        <v>0</v>
      </c>
    </row>
    <row r="3007" spans="1:9">
      <c r="A3007" s="2" t="s">
        <v>184</v>
      </c>
      <c r="B3007" s="2">
        <v>3161</v>
      </c>
      <c r="C3007" s="50">
        <v>4</v>
      </c>
      <c r="D3007" s="53" t="s">
        <v>109</v>
      </c>
      <c r="E3007" s="53" t="s">
        <v>185</v>
      </c>
      <c r="F3007" s="134">
        <v>110000817493</v>
      </c>
      <c r="G3007" s="133" t="s">
        <v>228</v>
      </c>
      <c r="H3007" s="133">
        <v>45908</v>
      </c>
      <c r="I3007" s="49">
        <v>0</v>
      </c>
    </row>
    <row r="3008" spans="1:9">
      <c r="A3008" s="2" t="s">
        <v>184</v>
      </c>
      <c r="B3008" s="2">
        <v>3161</v>
      </c>
      <c r="C3008" s="50">
        <v>4</v>
      </c>
      <c r="D3008" s="53" t="s">
        <v>109</v>
      </c>
      <c r="E3008" s="53" t="s">
        <v>185</v>
      </c>
      <c r="F3008" s="134">
        <v>110000817493</v>
      </c>
      <c r="G3008" s="133" t="s">
        <v>228</v>
      </c>
      <c r="H3008" s="133">
        <v>45909</v>
      </c>
      <c r="I3008" s="49">
        <v>0</v>
      </c>
    </row>
    <row r="3009" spans="1:12">
      <c r="A3009" s="2" t="s">
        <v>184</v>
      </c>
      <c r="B3009" s="2">
        <v>3161</v>
      </c>
      <c r="C3009" s="50">
        <v>4</v>
      </c>
      <c r="D3009" s="53" t="s">
        <v>109</v>
      </c>
      <c r="E3009" s="53" t="s">
        <v>185</v>
      </c>
      <c r="F3009" s="134">
        <v>110000817493</v>
      </c>
      <c r="G3009" s="133" t="s">
        <v>228</v>
      </c>
      <c r="H3009" s="133">
        <v>45910</v>
      </c>
      <c r="I3009" s="49">
        <v>0</v>
      </c>
    </row>
    <row r="3010" spans="1:12">
      <c r="A3010" s="2" t="s">
        <v>184</v>
      </c>
      <c r="B3010" s="2">
        <v>3161</v>
      </c>
      <c r="C3010" s="50">
        <v>4</v>
      </c>
      <c r="D3010" s="53" t="s">
        <v>109</v>
      </c>
      <c r="E3010" s="53" t="s">
        <v>185</v>
      </c>
      <c r="F3010" s="134">
        <v>110000817493</v>
      </c>
      <c r="G3010" s="133" t="s">
        <v>228</v>
      </c>
      <c r="H3010" s="133">
        <v>45911</v>
      </c>
      <c r="I3010" s="49">
        <v>0</v>
      </c>
    </row>
    <row r="3011" spans="1:12">
      <c r="A3011" s="2" t="s">
        <v>184</v>
      </c>
      <c r="B3011" s="2">
        <v>3161</v>
      </c>
      <c r="C3011" s="50">
        <v>4</v>
      </c>
      <c r="D3011" s="53" t="s">
        <v>109</v>
      </c>
      <c r="E3011" s="53" t="s">
        <v>185</v>
      </c>
      <c r="F3011" s="134">
        <v>110000817493</v>
      </c>
      <c r="G3011" s="133" t="s">
        <v>228</v>
      </c>
      <c r="H3011" s="133">
        <v>45912</v>
      </c>
      <c r="I3011" s="49">
        <v>0</v>
      </c>
    </row>
    <row r="3012" spans="1:12">
      <c r="A3012" s="2" t="s">
        <v>184</v>
      </c>
      <c r="B3012" s="2">
        <v>3161</v>
      </c>
      <c r="C3012" s="50">
        <v>4</v>
      </c>
      <c r="D3012" s="53" t="s">
        <v>109</v>
      </c>
      <c r="E3012" s="53" t="s">
        <v>185</v>
      </c>
      <c r="F3012" s="134">
        <v>110000817493</v>
      </c>
      <c r="G3012" s="133" t="s">
        <v>228</v>
      </c>
      <c r="H3012" s="133">
        <v>45913</v>
      </c>
      <c r="I3012" s="49">
        <v>0</v>
      </c>
    </row>
    <row r="3013" spans="1:12">
      <c r="A3013" s="2" t="s">
        <v>184</v>
      </c>
      <c r="B3013" s="2">
        <v>3161</v>
      </c>
      <c r="C3013" s="50">
        <v>4</v>
      </c>
      <c r="D3013" s="53" t="s">
        <v>109</v>
      </c>
      <c r="E3013" s="53" t="s">
        <v>185</v>
      </c>
      <c r="F3013" s="134">
        <v>110000817493</v>
      </c>
      <c r="G3013" s="133" t="s">
        <v>228</v>
      </c>
      <c r="H3013" s="133">
        <v>45914</v>
      </c>
      <c r="I3013" s="49">
        <v>0</v>
      </c>
    </row>
    <row r="3014" spans="1:12">
      <c r="A3014" s="2" t="s">
        <v>184</v>
      </c>
      <c r="B3014" s="2">
        <v>3161</v>
      </c>
      <c r="C3014" s="50">
        <v>4</v>
      </c>
      <c r="D3014" s="53" t="s">
        <v>109</v>
      </c>
      <c r="E3014" s="53" t="s">
        <v>185</v>
      </c>
      <c r="F3014" s="134">
        <v>110000817493</v>
      </c>
      <c r="G3014" s="133" t="s">
        <v>228</v>
      </c>
      <c r="H3014" s="133">
        <v>45915</v>
      </c>
      <c r="I3014" s="49">
        <v>8.35</v>
      </c>
      <c r="J3014" s="49">
        <v>1E-3</v>
      </c>
      <c r="K3014" s="49">
        <v>147.26499999999999</v>
      </c>
      <c r="L3014" s="49">
        <v>2.7E-2</v>
      </c>
    </row>
    <row r="3015" spans="1:12">
      <c r="A3015" s="2" t="s">
        <v>184</v>
      </c>
      <c r="B3015" s="2">
        <v>3161</v>
      </c>
      <c r="C3015" s="50">
        <v>4</v>
      </c>
      <c r="D3015" s="53" t="s">
        <v>109</v>
      </c>
      <c r="E3015" s="53" t="s">
        <v>185</v>
      </c>
      <c r="F3015" s="134">
        <v>110000817493</v>
      </c>
      <c r="G3015" s="133" t="s">
        <v>228</v>
      </c>
      <c r="H3015" s="133">
        <v>45916</v>
      </c>
      <c r="I3015" s="49">
        <v>12.6</v>
      </c>
      <c r="J3015" s="49">
        <v>1.4E-2</v>
      </c>
      <c r="K3015" s="49">
        <v>1340.06</v>
      </c>
      <c r="L3015" s="49">
        <v>1.073</v>
      </c>
    </row>
    <row r="3016" spans="1:12">
      <c r="A3016" s="2" t="s">
        <v>184</v>
      </c>
      <c r="B3016" s="2">
        <v>3161</v>
      </c>
      <c r="C3016" s="50">
        <v>4</v>
      </c>
      <c r="D3016" s="53" t="s">
        <v>109</v>
      </c>
      <c r="E3016" s="53" t="s">
        <v>185</v>
      </c>
      <c r="F3016" s="134">
        <v>110000817493</v>
      </c>
      <c r="G3016" s="133" t="s">
        <v>228</v>
      </c>
      <c r="H3016" s="133">
        <v>45917</v>
      </c>
      <c r="I3016" s="49">
        <v>0</v>
      </c>
    </row>
    <row r="3017" spans="1:12">
      <c r="A3017" s="2" t="s">
        <v>184</v>
      </c>
      <c r="B3017" s="2">
        <v>3161</v>
      </c>
      <c r="C3017" s="50">
        <v>4</v>
      </c>
      <c r="D3017" s="53" t="s">
        <v>109</v>
      </c>
      <c r="E3017" s="53" t="s">
        <v>185</v>
      </c>
      <c r="F3017" s="134">
        <v>110000817493</v>
      </c>
      <c r="G3017" s="133" t="s">
        <v>228</v>
      </c>
      <c r="H3017" s="133">
        <v>45918</v>
      </c>
      <c r="I3017" s="49">
        <v>0</v>
      </c>
    </row>
    <row r="3018" spans="1:12">
      <c r="A3018" s="2" t="s">
        <v>184</v>
      </c>
      <c r="B3018" s="2">
        <v>3161</v>
      </c>
      <c r="C3018" s="50">
        <v>4</v>
      </c>
      <c r="D3018" s="53" t="s">
        <v>109</v>
      </c>
      <c r="E3018" s="53" t="s">
        <v>185</v>
      </c>
      <c r="F3018" s="134">
        <v>110000817493</v>
      </c>
      <c r="G3018" s="133" t="s">
        <v>228</v>
      </c>
      <c r="H3018" s="133">
        <v>45919</v>
      </c>
      <c r="I3018" s="49">
        <v>0</v>
      </c>
    </row>
    <row r="3019" spans="1:12">
      <c r="A3019" s="2" t="s">
        <v>184</v>
      </c>
      <c r="B3019" s="2">
        <v>3161</v>
      </c>
      <c r="C3019" s="50">
        <v>4</v>
      </c>
      <c r="D3019" s="53" t="s">
        <v>109</v>
      </c>
      <c r="E3019" s="53" t="s">
        <v>185</v>
      </c>
      <c r="F3019" s="134">
        <v>110000817493</v>
      </c>
      <c r="G3019" s="133" t="s">
        <v>228</v>
      </c>
      <c r="H3019" s="133">
        <v>45920</v>
      </c>
      <c r="I3019" s="49">
        <v>0</v>
      </c>
    </row>
    <row r="3020" spans="1:12">
      <c r="A3020" s="2" t="s">
        <v>184</v>
      </c>
      <c r="B3020" s="2">
        <v>3161</v>
      </c>
      <c r="C3020" s="50">
        <v>4</v>
      </c>
      <c r="D3020" s="53" t="s">
        <v>109</v>
      </c>
      <c r="E3020" s="53" t="s">
        <v>185</v>
      </c>
      <c r="F3020" s="134">
        <v>110000817493</v>
      </c>
      <c r="G3020" s="133" t="s">
        <v>228</v>
      </c>
      <c r="H3020" s="133">
        <v>45921</v>
      </c>
      <c r="I3020" s="49">
        <v>0</v>
      </c>
    </row>
    <row r="3021" spans="1:12">
      <c r="A3021" s="2" t="s">
        <v>184</v>
      </c>
      <c r="B3021" s="2">
        <v>3161</v>
      </c>
      <c r="C3021" s="50">
        <v>4</v>
      </c>
      <c r="D3021" s="53" t="s">
        <v>109</v>
      </c>
      <c r="E3021" s="53" t="s">
        <v>185</v>
      </c>
      <c r="F3021" s="134">
        <v>110000817493</v>
      </c>
      <c r="G3021" s="133" t="s">
        <v>228</v>
      </c>
      <c r="H3021" s="133">
        <v>45922</v>
      </c>
      <c r="I3021" s="49">
        <v>0</v>
      </c>
    </row>
    <row r="3022" spans="1:12">
      <c r="A3022" s="2" t="s">
        <v>184</v>
      </c>
      <c r="B3022" s="2">
        <v>3161</v>
      </c>
      <c r="C3022" s="50">
        <v>4</v>
      </c>
      <c r="D3022" s="53" t="s">
        <v>109</v>
      </c>
      <c r="E3022" s="53" t="s">
        <v>185</v>
      </c>
      <c r="F3022" s="134">
        <v>110000817493</v>
      </c>
      <c r="G3022" s="133" t="s">
        <v>228</v>
      </c>
      <c r="H3022" s="133">
        <v>45923</v>
      </c>
      <c r="I3022" s="49">
        <v>0</v>
      </c>
    </row>
    <row r="3023" spans="1:12">
      <c r="A3023" s="2" t="s">
        <v>184</v>
      </c>
      <c r="B3023" s="2">
        <v>3161</v>
      </c>
      <c r="C3023" s="50">
        <v>4</v>
      </c>
      <c r="D3023" s="53" t="s">
        <v>109</v>
      </c>
      <c r="E3023" s="53" t="s">
        <v>185</v>
      </c>
      <c r="F3023" s="134">
        <v>110000817493</v>
      </c>
      <c r="G3023" s="133" t="s">
        <v>228</v>
      </c>
      <c r="H3023" s="133">
        <v>45924</v>
      </c>
      <c r="I3023" s="49">
        <v>0</v>
      </c>
    </row>
    <row r="3024" spans="1:12">
      <c r="A3024" s="2" t="s">
        <v>184</v>
      </c>
      <c r="B3024" s="2">
        <v>3161</v>
      </c>
      <c r="C3024" s="50">
        <v>4</v>
      </c>
      <c r="D3024" s="53" t="s">
        <v>109</v>
      </c>
      <c r="E3024" s="53" t="s">
        <v>185</v>
      </c>
      <c r="F3024" s="134">
        <v>110000817493</v>
      </c>
      <c r="G3024" s="133" t="s">
        <v>228</v>
      </c>
      <c r="H3024" s="133">
        <v>45925</v>
      </c>
      <c r="I3024" s="49">
        <v>0</v>
      </c>
    </row>
    <row r="3025" spans="1:9">
      <c r="A3025" s="2" t="s">
        <v>184</v>
      </c>
      <c r="B3025" s="2">
        <v>3161</v>
      </c>
      <c r="C3025" s="50">
        <v>4</v>
      </c>
      <c r="D3025" s="53" t="s">
        <v>109</v>
      </c>
      <c r="E3025" s="53" t="s">
        <v>185</v>
      </c>
      <c r="F3025" s="134">
        <v>110000817493</v>
      </c>
      <c r="G3025" s="133" t="s">
        <v>228</v>
      </c>
      <c r="H3025" s="133">
        <v>45926</v>
      </c>
      <c r="I3025" s="49">
        <v>0</v>
      </c>
    </row>
    <row r="3026" spans="1:9">
      <c r="A3026" s="2" t="s">
        <v>184</v>
      </c>
      <c r="B3026" s="2">
        <v>3161</v>
      </c>
      <c r="C3026" s="50">
        <v>4</v>
      </c>
      <c r="D3026" s="53" t="s">
        <v>109</v>
      </c>
      <c r="E3026" s="53" t="s">
        <v>185</v>
      </c>
      <c r="F3026" s="134">
        <v>110000817493</v>
      </c>
      <c r="G3026" s="133" t="s">
        <v>228</v>
      </c>
      <c r="H3026" s="133">
        <v>45927</v>
      </c>
      <c r="I3026" s="49">
        <v>0</v>
      </c>
    </row>
    <row r="3027" spans="1:9">
      <c r="A3027" s="2" t="s">
        <v>184</v>
      </c>
      <c r="B3027" s="2">
        <v>3161</v>
      </c>
      <c r="C3027" s="50">
        <v>4</v>
      </c>
      <c r="D3027" s="53" t="s">
        <v>109</v>
      </c>
      <c r="E3027" s="53" t="s">
        <v>185</v>
      </c>
      <c r="F3027" s="134">
        <v>110000817493</v>
      </c>
      <c r="G3027" s="133" t="s">
        <v>228</v>
      </c>
      <c r="H3027" s="133">
        <v>45928</v>
      </c>
      <c r="I3027" s="49">
        <v>0</v>
      </c>
    </row>
    <row r="3028" spans="1:9">
      <c r="A3028" s="2" t="s">
        <v>184</v>
      </c>
      <c r="B3028" s="2">
        <v>3161</v>
      </c>
      <c r="C3028" s="50">
        <v>4</v>
      </c>
      <c r="D3028" s="53" t="s">
        <v>109</v>
      </c>
      <c r="E3028" s="53" t="s">
        <v>185</v>
      </c>
      <c r="F3028" s="134">
        <v>110000817493</v>
      </c>
      <c r="G3028" s="133" t="s">
        <v>228</v>
      </c>
      <c r="H3028" s="133">
        <v>45929</v>
      </c>
      <c r="I3028" s="49">
        <v>0</v>
      </c>
    </row>
    <row r="3029" spans="1:9">
      <c r="A3029" s="2" t="s">
        <v>184</v>
      </c>
      <c r="B3029" s="2">
        <v>3161</v>
      </c>
      <c r="C3029" s="50">
        <v>4</v>
      </c>
      <c r="D3029" s="53" t="s">
        <v>109</v>
      </c>
      <c r="E3029" s="53" t="s">
        <v>185</v>
      </c>
      <c r="F3029" s="134">
        <v>110000817493</v>
      </c>
      <c r="G3029" s="133" t="s">
        <v>228</v>
      </c>
      <c r="H3029" s="133">
        <v>45930</v>
      </c>
      <c r="I3029" s="49">
        <v>0</v>
      </c>
    </row>
    <row r="3030" spans="1:9">
      <c r="A3030" s="2" t="s">
        <v>184</v>
      </c>
      <c r="B3030" s="2">
        <v>3161</v>
      </c>
      <c r="C3030" s="50">
        <v>4</v>
      </c>
      <c r="D3030" s="53" t="s">
        <v>109</v>
      </c>
      <c r="E3030" s="53" t="s">
        <v>185</v>
      </c>
      <c r="F3030" s="134">
        <v>110000817493</v>
      </c>
      <c r="G3030" s="133" t="s">
        <v>228</v>
      </c>
      <c r="H3030" s="133">
        <v>45931</v>
      </c>
      <c r="I3030" s="49">
        <v>0</v>
      </c>
    </row>
    <row r="3031" spans="1:9">
      <c r="A3031" s="2" t="s">
        <v>184</v>
      </c>
      <c r="B3031" s="2">
        <v>3161</v>
      </c>
      <c r="C3031" s="50">
        <v>4</v>
      </c>
      <c r="D3031" s="53" t="s">
        <v>109</v>
      </c>
      <c r="E3031" s="53" t="s">
        <v>185</v>
      </c>
      <c r="F3031" s="134">
        <v>110000817493</v>
      </c>
      <c r="G3031" s="133" t="s">
        <v>228</v>
      </c>
      <c r="H3031" s="133">
        <v>45932</v>
      </c>
      <c r="I3031" s="49">
        <v>0</v>
      </c>
    </row>
    <row r="3032" spans="1:9">
      <c r="A3032" s="2" t="s">
        <v>184</v>
      </c>
      <c r="B3032" s="2">
        <v>3161</v>
      </c>
      <c r="C3032" s="50">
        <v>4</v>
      </c>
      <c r="D3032" s="53" t="s">
        <v>109</v>
      </c>
      <c r="E3032" s="53" t="s">
        <v>185</v>
      </c>
      <c r="F3032" s="134">
        <v>110000817493</v>
      </c>
      <c r="G3032" s="133" t="s">
        <v>228</v>
      </c>
      <c r="H3032" s="133">
        <v>45933</v>
      </c>
      <c r="I3032" s="49">
        <v>0</v>
      </c>
    </row>
    <row r="3033" spans="1:9">
      <c r="A3033" s="2" t="s">
        <v>184</v>
      </c>
      <c r="B3033" s="2">
        <v>3161</v>
      </c>
      <c r="C3033" s="50">
        <v>4</v>
      </c>
      <c r="D3033" s="53" t="s">
        <v>109</v>
      </c>
      <c r="E3033" s="53" t="s">
        <v>185</v>
      </c>
      <c r="F3033" s="134">
        <v>110000817493</v>
      </c>
      <c r="G3033" s="133" t="s">
        <v>228</v>
      </c>
      <c r="H3033" s="133">
        <v>45934</v>
      </c>
      <c r="I3033" s="49">
        <v>0</v>
      </c>
    </row>
    <row r="3034" spans="1:9">
      <c r="A3034" s="2" t="s">
        <v>184</v>
      </c>
      <c r="B3034" s="2">
        <v>3161</v>
      </c>
      <c r="C3034" s="50">
        <v>4</v>
      </c>
      <c r="D3034" s="53" t="s">
        <v>109</v>
      </c>
      <c r="E3034" s="53" t="s">
        <v>185</v>
      </c>
      <c r="F3034" s="134">
        <v>110000817493</v>
      </c>
      <c r="G3034" s="133" t="s">
        <v>228</v>
      </c>
      <c r="H3034" s="133">
        <v>45935</v>
      </c>
      <c r="I3034" s="49">
        <v>0</v>
      </c>
    </row>
    <row r="3035" spans="1:9">
      <c r="A3035" s="2" t="s">
        <v>184</v>
      </c>
      <c r="B3035" s="2">
        <v>3161</v>
      </c>
      <c r="C3035" s="50">
        <v>4</v>
      </c>
      <c r="D3035" s="53" t="s">
        <v>109</v>
      </c>
      <c r="E3035" s="53" t="s">
        <v>185</v>
      </c>
      <c r="F3035" s="134">
        <v>110000817493</v>
      </c>
      <c r="G3035" s="133" t="s">
        <v>228</v>
      </c>
      <c r="H3035" s="133">
        <v>45936</v>
      </c>
      <c r="I3035" s="49">
        <v>0</v>
      </c>
    </row>
    <row r="3036" spans="1:9">
      <c r="A3036" s="2" t="s">
        <v>184</v>
      </c>
      <c r="B3036" s="2">
        <v>3161</v>
      </c>
      <c r="C3036" s="50">
        <v>4</v>
      </c>
      <c r="D3036" s="53" t="s">
        <v>109</v>
      </c>
      <c r="E3036" s="53" t="s">
        <v>185</v>
      </c>
      <c r="F3036" s="134">
        <v>110000817493</v>
      </c>
      <c r="G3036" s="133" t="s">
        <v>228</v>
      </c>
      <c r="H3036" s="133">
        <v>45937</v>
      </c>
      <c r="I3036" s="49">
        <v>0</v>
      </c>
    </row>
    <row r="3037" spans="1:9">
      <c r="A3037" s="2" t="s">
        <v>184</v>
      </c>
      <c r="B3037" s="2">
        <v>3161</v>
      </c>
      <c r="C3037" s="50">
        <v>4</v>
      </c>
      <c r="D3037" s="53" t="s">
        <v>109</v>
      </c>
      <c r="E3037" s="53" t="s">
        <v>185</v>
      </c>
      <c r="F3037" s="134">
        <v>110000817493</v>
      </c>
      <c r="G3037" s="133" t="s">
        <v>228</v>
      </c>
      <c r="H3037" s="133">
        <v>45938</v>
      </c>
      <c r="I3037" s="49">
        <v>0</v>
      </c>
    </row>
    <row r="3038" spans="1:9">
      <c r="A3038" s="2" t="s">
        <v>184</v>
      </c>
      <c r="B3038" s="2">
        <v>3161</v>
      </c>
      <c r="C3038" s="50">
        <v>4</v>
      </c>
      <c r="D3038" s="53" t="s">
        <v>109</v>
      </c>
      <c r="E3038" s="53" t="s">
        <v>185</v>
      </c>
      <c r="F3038" s="134">
        <v>110000817493</v>
      </c>
      <c r="G3038" s="133" t="s">
        <v>228</v>
      </c>
      <c r="H3038" s="133">
        <v>45939</v>
      </c>
      <c r="I3038" s="49">
        <v>0</v>
      </c>
    </row>
    <row r="3039" spans="1:9">
      <c r="A3039" s="2" t="s">
        <v>184</v>
      </c>
      <c r="B3039" s="2">
        <v>3161</v>
      </c>
      <c r="C3039" s="50">
        <v>4</v>
      </c>
      <c r="D3039" s="53" t="s">
        <v>109</v>
      </c>
      <c r="E3039" s="53" t="s">
        <v>185</v>
      </c>
      <c r="F3039" s="134">
        <v>110000817493</v>
      </c>
      <c r="G3039" s="133" t="s">
        <v>228</v>
      </c>
      <c r="H3039" s="133">
        <v>45940</v>
      </c>
      <c r="I3039" s="49">
        <v>0</v>
      </c>
    </row>
    <row r="3040" spans="1:9">
      <c r="A3040" s="2" t="s">
        <v>184</v>
      </c>
      <c r="B3040" s="2">
        <v>3161</v>
      </c>
      <c r="C3040" s="50">
        <v>4</v>
      </c>
      <c r="D3040" s="53" t="s">
        <v>109</v>
      </c>
      <c r="E3040" s="53" t="s">
        <v>185</v>
      </c>
      <c r="F3040" s="134">
        <v>110000817493</v>
      </c>
      <c r="G3040" s="133" t="s">
        <v>228</v>
      </c>
      <c r="H3040" s="133">
        <v>45941</v>
      </c>
      <c r="I3040" s="49">
        <v>0</v>
      </c>
    </row>
    <row r="3041" spans="1:9">
      <c r="A3041" s="2" t="s">
        <v>184</v>
      </c>
      <c r="B3041" s="2">
        <v>3161</v>
      </c>
      <c r="C3041" s="50">
        <v>4</v>
      </c>
      <c r="D3041" s="53" t="s">
        <v>109</v>
      </c>
      <c r="E3041" s="53" t="s">
        <v>185</v>
      </c>
      <c r="F3041" s="134">
        <v>110000817493</v>
      </c>
      <c r="G3041" s="133" t="s">
        <v>228</v>
      </c>
      <c r="H3041" s="133">
        <v>45942</v>
      </c>
      <c r="I3041" s="49">
        <v>0</v>
      </c>
    </row>
    <row r="3042" spans="1:9">
      <c r="A3042" s="2" t="s">
        <v>184</v>
      </c>
      <c r="B3042" s="2">
        <v>3161</v>
      </c>
      <c r="C3042" s="50">
        <v>4</v>
      </c>
      <c r="D3042" s="53" t="s">
        <v>109</v>
      </c>
      <c r="E3042" s="53" t="s">
        <v>185</v>
      </c>
      <c r="F3042" s="134">
        <v>110000817493</v>
      </c>
      <c r="G3042" s="133" t="s">
        <v>228</v>
      </c>
      <c r="H3042" s="133">
        <v>45943</v>
      </c>
      <c r="I3042" s="49">
        <v>0</v>
      </c>
    </row>
    <row r="3043" spans="1:9">
      <c r="A3043" s="2" t="s">
        <v>184</v>
      </c>
      <c r="B3043" s="2">
        <v>3161</v>
      </c>
      <c r="C3043" s="50">
        <v>4</v>
      </c>
      <c r="D3043" s="53" t="s">
        <v>109</v>
      </c>
      <c r="E3043" s="53" t="s">
        <v>185</v>
      </c>
      <c r="F3043" s="134">
        <v>110000817493</v>
      </c>
      <c r="G3043" s="133" t="s">
        <v>228</v>
      </c>
      <c r="H3043" s="133">
        <v>45944</v>
      </c>
      <c r="I3043" s="49">
        <v>0</v>
      </c>
    </row>
    <row r="3044" spans="1:9">
      <c r="A3044" s="2" t="s">
        <v>184</v>
      </c>
      <c r="B3044" s="2">
        <v>3161</v>
      </c>
      <c r="C3044" s="50">
        <v>4</v>
      </c>
      <c r="D3044" s="53" t="s">
        <v>109</v>
      </c>
      <c r="E3044" s="53" t="s">
        <v>185</v>
      </c>
      <c r="F3044" s="134">
        <v>110000817493</v>
      </c>
      <c r="G3044" s="133" t="s">
        <v>228</v>
      </c>
      <c r="H3044" s="133">
        <v>45945</v>
      </c>
      <c r="I3044" s="49">
        <v>0</v>
      </c>
    </row>
    <row r="3045" spans="1:9">
      <c r="A3045" s="2" t="s">
        <v>184</v>
      </c>
      <c r="B3045" s="2">
        <v>3161</v>
      </c>
      <c r="C3045" s="50">
        <v>4</v>
      </c>
      <c r="D3045" s="53" t="s">
        <v>109</v>
      </c>
      <c r="E3045" s="53" t="s">
        <v>185</v>
      </c>
      <c r="F3045" s="134">
        <v>110000817493</v>
      </c>
      <c r="G3045" s="133" t="s">
        <v>228</v>
      </c>
      <c r="H3045" s="133">
        <v>45946</v>
      </c>
      <c r="I3045" s="49">
        <v>0</v>
      </c>
    </row>
    <row r="3046" spans="1:9">
      <c r="A3046" s="2" t="s">
        <v>184</v>
      </c>
      <c r="B3046" s="2">
        <v>3161</v>
      </c>
      <c r="C3046" s="50">
        <v>4</v>
      </c>
      <c r="D3046" s="53" t="s">
        <v>109</v>
      </c>
      <c r="E3046" s="53" t="s">
        <v>185</v>
      </c>
      <c r="F3046" s="134">
        <v>110000817493</v>
      </c>
      <c r="G3046" s="133" t="s">
        <v>228</v>
      </c>
      <c r="H3046" s="133">
        <v>45947</v>
      </c>
      <c r="I3046" s="49">
        <v>0</v>
      </c>
    </row>
    <row r="3047" spans="1:9">
      <c r="A3047" s="2" t="s">
        <v>184</v>
      </c>
      <c r="B3047" s="2">
        <v>3161</v>
      </c>
      <c r="C3047" s="50">
        <v>4</v>
      </c>
      <c r="D3047" s="53" t="s">
        <v>109</v>
      </c>
      <c r="E3047" s="53" t="s">
        <v>185</v>
      </c>
      <c r="F3047" s="134">
        <v>110000817493</v>
      </c>
      <c r="G3047" s="133" t="s">
        <v>228</v>
      </c>
      <c r="H3047" s="133">
        <v>45948</v>
      </c>
      <c r="I3047" s="49">
        <v>0</v>
      </c>
    </row>
    <row r="3048" spans="1:9">
      <c r="A3048" s="2" t="s">
        <v>184</v>
      </c>
      <c r="B3048" s="2">
        <v>3161</v>
      </c>
      <c r="C3048" s="50">
        <v>4</v>
      </c>
      <c r="D3048" s="53" t="s">
        <v>109</v>
      </c>
      <c r="E3048" s="53" t="s">
        <v>185</v>
      </c>
      <c r="F3048" s="134">
        <v>110000817493</v>
      </c>
      <c r="G3048" s="133" t="s">
        <v>228</v>
      </c>
      <c r="H3048" s="133">
        <v>45949</v>
      </c>
      <c r="I3048" s="49">
        <v>0</v>
      </c>
    </row>
    <row r="3049" spans="1:9">
      <c r="A3049" s="2" t="s">
        <v>184</v>
      </c>
      <c r="B3049" s="2">
        <v>3161</v>
      </c>
      <c r="C3049" s="50">
        <v>4</v>
      </c>
      <c r="D3049" s="53" t="s">
        <v>109</v>
      </c>
      <c r="E3049" s="53" t="s">
        <v>185</v>
      </c>
      <c r="F3049" s="134">
        <v>110000817493</v>
      </c>
      <c r="G3049" s="133" t="s">
        <v>228</v>
      </c>
      <c r="H3049" s="133">
        <v>45950</v>
      </c>
      <c r="I3049" s="49">
        <v>0</v>
      </c>
    </row>
    <row r="3050" spans="1:9">
      <c r="A3050" s="2" t="s">
        <v>184</v>
      </c>
      <c r="B3050" s="2">
        <v>3161</v>
      </c>
      <c r="C3050" s="50">
        <v>4</v>
      </c>
      <c r="D3050" s="53" t="s">
        <v>109</v>
      </c>
      <c r="E3050" s="53" t="s">
        <v>185</v>
      </c>
      <c r="F3050" s="134">
        <v>110000817493</v>
      </c>
      <c r="G3050" s="133" t="s">
        <v>228</v>
      </c>
      <c r="H3050" s="133">
        <v>45951</v>
      </c>
      <c r="I3050" s="49">
        <v>0</v>
      </c>
    </row>
    <row r="3051" spans="1:9">
      <c r="A3051" s="2" t="s">
        <v>184</v>
      </c>
      <c r="B3051" s="2">
        <v>3161</v>
      </c>
      <c r="C3051" s="50">
        <v>4</v>
      </c>
      <c r="D3051" s="53" t="s">
        <v>109</v>
      </c>
      <c r="E3051" s="53" t="s">
        <v>185</v>
      </c>
      <c r="F3051" s="134">
        <v>110000817493</v>
      </c>
      <c r="G3051" s="133" t="s">
        <v>228</v>
      </c>
      <c r="H3051" s="133">
        <v>45952</v>
      </c>
      <c r="I3051" s="49">
        <v>0</v>
      </c>
    </row>
    <row r="3052" spans="1:9">
      <c r="A3052" s="2" t="s">
        <v>184</v>
      </c>
      <c r="B3052" s="2">
        <v>3161</v>
      </c>
      <c r="C3052" s="50">
        <v>4</v>
      </c>
      <c r="D3052" s="53" t="s">
        <v>109</v>
      </c>
      <c r="E3052" s="53" t="s">
        <v>185</v>
      </c>
      <c r="F3052" s="134">
        <v>110000817493</v>
      </c>
      <c r="G3052" s="133" t="s">
        <v>228</v>
      </c>
      <c r="H3052" s="133">
        <v>45953</v>
      </c>
      <c r="I3052" s="49">
        <v>0</v>
      </c>
    </row>
    <row r="3053" spans="1:9">
      <c r="A3053" s="2" t="s">
        <v>184</v>
      </c>
      <c r="B3053" s="2">
        <v>3161</v>
      </c>
      <c r="C3053" s="50">
        <v>4</v>
      </c>
      <c r="D3053" s="53" t="s">
        <v>109</v>
      </c>
      <c r="E3053" s="53" t="s">
        <v>185</v>
      </c>
      <c r="F3053" s="134">
        <v>110000817493</v>
      </c>
      <c r="G3053" s="133" t="s">
        <v>228</v>
      </c>
      <c r="H3053" s="133">
        <v>45954</v>
      </c>
      <c r="I3053" s="49">
        <v>0</v>
      </c>
    </row>
    <row r="3054" spans="1:9">
      <c r="A3054" s="2" t="s">
        <v>184</v>
      </c>
      <c r="B3054" s="2">
        <v>3161</v>
      </c>
      <c r="C3054" s="50">
        <v>4</v>
      </c>
      <c r="D3054" s="53" t="s">
        <v>109</v>
      </c>
      <c r="E3054" s="53" t="s">
        <v>185</v>
      </c>
      <c r="F3054" s="134">
        <v>110000817493</v>
      </c>
      <c r="G3054" s="133" t="s">
        <v>228</v>
      </c>
      <c r="H3054" s="133">
        <v>45955</v>
      </c>
      <c r="I3054" s="49">
        <v>0</v>
      </c>
    </row>
    <row r="3055" spans="1:9">
      <c r="A3055" s="2" t="s">
        <v>184</v>
      </c>
      <c r="B3055" s="2">
        <v>3161</v>
      </c>
      <c r="C3055" s="50">
        <v>4</v>
      </c>
      <c r="D3055" s="53" t="s">
        <v>109</v>
      </c>
      <c r="E3055" s="53" t="s">
        <v>185</v>
      </c>
      <c r="F3055" s="134">
        <v>110000817493</v>
      </c>
      <c r="G3055" s="133" t="s">
        <v>228</v>
      </c>
      <c r="H3055" s="133">
        <v>45956</v>
      </c>
      <c r="I3055" s="49">
        <v>0</v>
      </c>
    </row>
    <row r="3056" spans="1:9">
      <c r="A3056" s="2" t="s">
        <v>184</v>
      </c>
      <c r="B3056" s="2">
        <v>3161</v>
      </c>
      <c r="C3056" s="50">
        <v>4</v>
      </c>
      <c r="D3056" s="53" t="s">
        <v>109</v>
      </c>
      <c r="E3056" s="53" t="s">
        <v>185</v>
      </c>
      <c r="F3056" s="134">
        <v>110000817493</v>
      </c>
      <c r="G3056" s="133" t="s">
        <v>228</v>
      </c>
      <c r="H3056" s="133">
        <v>45957</v>
      </c>
      <c r="I3056" s="49">
        <v>0</v>
      </c>
    </row>
    <row r="3057" spans="1:12">
      <c r="A3057" s="2" t="s">
        <v>184</v>
      </c>
      <c r="B3057" s="2">
        <v>3161</v>
      </c>
      <c r="C3057" s="50">
        <v>4</v>
      </c>
      <c r="D3057" s="53" t="s">
        <v>109</v>
      </c>
      <c r="E3057" s="53" t="s">
        <v>185</v>
      </c>
      <c r="F3057" s="134">
        <v>110000817493</v>
      </c>
      <c r="G3057" s="133" t="s">
        <v>228</v>
      </c>
      <c r="H3057" s="133">
        <v>45958</v>
      </c>
      <c r="I3057" s="49">
        <v>0</v>
      </c>
    </row>
    <row r="3058" spans="1:12">
      <c r="A3058" s="2" t="s">
        <v>184</v>
      </c>
      <c r="B3058" s="2">
        <v>3161</v>
      </c>
      <c r="C3058" s="50">
        <v>4</v>
      </c>
      <c r="D3058" s="53" t="s">
        <v>109</v>
      </c>
      <c r="E3058" s="53" t="s">
        <v>185</v>
      </c>
      <c r="F3058" s="134">
        <v>110000817493</v>
      </c>
      <c r="G3058" s="133" t="s">
        <v>228</v>
      </c>
      <c r="H3058" s="133">
        <v>45959</v>
      </c>
      <c r="I3058" s="49">
        <v>0</v>
      </c>
    </row>
    <row r="3059" spans="1:12">
      <c r="A3059" s="2" t="s">
        <v>184</v>
      </c>
      <c r="B3059" s="2">
        <v>3161</v>
      </c>
      <c r="C3059" s="50">
        <v>4</v>
      </c>
      <c r="D3059" s="53" t="s">
        <v>109</v>
      </c>
      <c r="E3059" s="53" t="s">
        <v>185</v>
      </c>
      <c r="F3059" s="134">
        <v>110000817493</v>
      </c>
      <c r="G3059" s="133" t="s">
        <v>228</v>
      </c>
      <c r="H3059" s="133">
        <v>45960</v>
      </c>
      <c r="I3059" s="49">
        <v>0</v>
      </c>
    </row>
    <row r="3060" spans="1:12">
      <c r="A3060" s="2" t="s">
        <v>184</v>
      </c>
      <c r="B3060" s="2">
        <v>3161</v>
      </c>
      <c r="C3060" s="50">
        <v>4</v>
      </c>
      <c r="D3060" s="53" t="s">
        <v>109</v>
      </c>
      <c r="E3060" s="53" t="s">
        <v>185</v>
      </c>
      <c r="F3060" s="134">
        <v>110000817493</v>
      </c>
      <c r="G3060" s="133" t="s">
        <v>228</v>
      </c>
      <c r="H3060" s="133">
        <v>45961</v>
      </c>
      <c r="I3060" s="49">
        <v>0</v>
      </c>
    </row>
    <row r="3061" spans="1:12">
      <c r="A3061" s="2" t="s">
        <v>184</v>
      </c>
      <c r="B3061" s="2">
        <v>3161</v>
      </c>
      <c r="C3061" s="50">
        <v>4</v>
      </c>
      <c r="D3061" s="53" t="s">
        <v>109</v>
      </c>
      <c r="E3061" s="53" t="s">
        <v>185</v>
      </c>
      <c r="F3061" s="134">
        <v>110000817493</v>
      </c>
      <c r="G3061" s="133" t="s">
        <v>228</v>
      </c>
      <c r="H3061" s="133">
        <v>45962</v>
      </c>
      <c r="I3061" s="49">
        <v>0</v>
      </c>
    </row>
    <row r="3062" spans="1:12">
      <c r="A3062" s="2" t="s">
        <v>184</v>
      </c>
      <c r="B3062" s="2">
        <v>3161</v>
      </c>
      <c r="C3062" s="50">
        <v>4</v>
      </c>
      <c r="D3062" s="53" t="s">
        <v>109</v>
      </c>
      <c r="E3062" s="53" t="s">
        <v>185</v>
      </c>
      <c r="F3062" s="134">
        <v>110000817493</v>
      </c>
      <c r="G3062" s="133" t="s">
        <v>228</v>
      </c>
      <c r="H3062" s="133">
        <v>45963</v>
      </c>
      <c r="I3062" s="49">
        <v>0</v>
      </c>
    </row>
    <row r="3063" spans="1:12">
      <c r="A3063" s="2" t="s">
        <v>184</v>
      </c>
      <c r="B3063" s="2">
        <v>3161</v>
      </c>
      <c r="C3063" s="50">
        <v>4</v>
      </c>
      <c r="D3063" s="53" t="s">
        <v>109</v>
      </c>
      <c r="E3063" s="53" t="s">
        <v>185</v>
      </c>
      <c r="F3063" s="134">
        <v>110000817493</v>
      </c>
      <c r="G3063" s="133" t="s">
        <v>228</v>
      </c>
      <c r="H3063" s="133">
        <v>45964</v>
      </c>
      <c r="I3063" s="49">
        <v>0</v>
      </c>
    </row>
    <row r="3064" spans="1:12">
      <c r="A3064" s="2" t="s">
        <v>184</v>
      </c>
      <c r="B3064" s="2">
        <v>3161</v>
      </c>
      <c r="C3064" s="50">
        <v>4</v>
      </c>
      <c r="D3064" s="53" t="s">
        <v>109</v>
      </c>
      <c r="E3064" s="53" t="s">
        <v>185</v>
      </c>
      <c r="F3064" s="134">
        <v>110000817493</v>
      </c>
      <c r="G3064" s="133" t="s">
        <v>228</v>
      </c>
      <c r="H3064" s="133">
        <v>45965</v>
      </c>
      <c r="I3064" s="49">
        <v>0</v>
      </c>
    </row>
    <row r="3065" spans="1:12">
      <c r="A3065" s="2" t="s">
        <v>184</v>
      </c>
      <c r="B3065" s="2">
        <v>3161</v>
      </c>
      <c r="C3065" s="50">
        <v>4</v>
      </c>
      <c r="D3065" s="53" t="s">
        <v>109</v>
      </c>
      <c r="E3065" s="53" t="s">
        <v>185</v>
      </c>
      <c r="F3065" s="134">
        <v>110000817493</v>
      </c>
      <c r="G3065" s="133" t="s">
        <v>228</v>
      </c>
      <c r="H3065" s="133">
        <v>45966</v>
      </c>
      <c r="I3065" s="49">
        <v>0</v>
      </c>
    </row>
    <row r="3066" spans="1:12">
      <c r="A3066" s="2" t="s">
        <v>184</v>
      </c>
      <c r="B3066" s="2">
        <v>3161</v>
      </c>
      <c r="C3066" s="50">
        <v>4</v>
      </c>
      <c r="D3066" s="53" t="s">
        <v>109</v>
      </c>
      <c r="E3066" s="53" t="s">
        <v>185</v>
      </c>
      <c r="F3066" s="134">
        <v>110000817493</v>
      </c>
      <c r="G3066" s="133" t="s">
        <v>228</v>
      </c>
      <c r="H3066" s="133">
        <v>45967</v>
      </c>
      <c r="I3066" s="49">
        <v>1.18</v>
      </c>
      <c r="J3066" s="49">
        <v>0</v>
      </c>
      <c r="K3066" s="49">
        <v>10.784000000000001</v>
      </c>
      <c r="L3066" s="49">
        <v>1E-3</v>
      </c>
    </row>
    <row r="3067" spans="1:12">
      <c r="A3067" s="2" t="s">
        <v>184</v>
      </c>
      <c r="B3067" s="2">
        <v>3161</v>
      </c>
      <c r="C3067" s="50">
        <v>4</v>
      </c>
      <c r="D3067" s="53" t="s">
        <v>109</v>
      </c>
      <c r="E3067" s="53" t="s">
        <v>185</v>
      </c>
      <c r="F3067" s="134">
        <v>110000817493</v>
      </c>
      <c r="G3067" s="133" t="s">
        <v>228</v>
      </c>
      <c r="H3067" s="133">
        <v>45968</v>
      </c>
      <c r="I3067" s="49">
        <v>11.97</v>
      </c>
      <c r="J3067" s="49">
        <v>2E-3</v>
      </c>
      <c r="K3067" s="49">
        <v>308.20299999999997</v>
      </c>
      <c r="L3067" s="49">
        <v>0.11799999999999999</v>
      </c>
    </row>
    <row r="3068" spans="1:12">
      <c r="A3068" s="2" t="s">
        <v>184</v>
      </c>
      <c r="B3068" s="2">
        <v>3161</v>
      </c>
      <c r="C3068" s="50">
        <v>4</v>
      </c>
      <c r="D3068" s="53" t="s">
        <v>109</v>
      </c>
      <c r="E3068" s="53" t="s">
        <v>185</v>
      </c>
      <c r="F3068" s="134">
        <v>110000817493</v>
      </c>
      <c r="G3068" s="133" t="s">
        <v>228</v>
      </c>
      <c r="H3068" s="133">
        <v>45969</v>
      </c>
      <c r="I3068" s="49">
        <v>0</v>
      </c>
    </row>
    <row r="3069" spans="1:12">
      <c r="A3069" s="2" t="s">
        <v>184</v>
      </c>
      <c r="B3069" s="2">
        <v>3161</v>
      </c>
      <c r="C3069" s="50">
        <v>4</v>
      </c>
      <c r="D3069" s="53" t="s">
        <v>109</v>
      </c>
      <c r="E3069" s="53" t="s">
        <v>185</v>
      </c>
      <c r="F3069" s="134">
        <v>110000817493</v>
      </c>
      <c r="G3069" s="133" t="s">
        <v>228</v>
      </c>
      <c r="H3069" s="133">
        <v>45970</v>
      </c>
      <c r="I3069" s="49">
        <v>0</v>
      </c>
    </row>
    <row r="3070" spans="1:12">
      <c r="A3070" s="2" t="s">
        <v>184</v>
      </c>
      <c r="B3070" s="2">
        <v>3161</v>
      </c>
      <c r="C3070" s="50">
        <v>4</v>
      </c>
      <c r="D3070" s="53" t="s">
        <v>109</v>
      </c>
      <c r="E3070" s="53" t="s">
        <v>185</v>
      </c>
      <c r="F3070" s="134">
        <v>110000817493</v>
      </c>
      <c r="G3070" s="133" t="s">
        <v>228</v>
      </c>
      <c r="H3070" s="133">
        <v>45971</v>
      </c>
      <c r="I3070" s="49">
        <v>0</v>
      </c>
    </row>
    <row r="3071" spans="1:12">
      <c r="A3071" s="2" t="s">
        <v>184</v>
      </c>
      <c r="B3071" s="2">
        <v>3161</v>
      </c>
      <c r="C3071" s="50">
        <v>4</v>
      </c>
      <c r="D3071" s="53" t="s">
        <v>109</v>
      </c>
      <c r="E3071" s="53" t="s">
        <v>185</v>
      </c>
      <c r="F3071" s="134">
        <v>110000817493</v>
      </c>
      <c r="G3071" s="133" t="s">
        <v>228</v>
      </c>
      <c r="H3071" s="133">
        <v>45972</v>
      </c>
      <c r="I3071" s="49">
        <v>0</v>
      </c>
    </row>
    <row r="3072" spans="1:12">
      <c r="A3072" s="2" t="s">
        <v>184</v>
      </c>
      <c r="B3072" s="2">
        <v>3161</v>
      </c>
      <c r="C3072" s="50">
        <v>4</v>
      </c>
      <c r="D3072" s="53" t="s">
        <v>109</v>
      </c>
      <c r="E3072" s="53" t="s">
        <v>185</v>
      </c>
      <c r="F3072" s="134">
        <v>110000817493</v>
      </c>
      <c r="G3072" s="133" t="s">
        <v>228</v>
      </c>
      <c r="H3072" s="133">
        <v>45973</v>
      </c>
      <c r="I3072" s="49">
        <v>0</v>
      </c>
    </row>
    <row r="3073" spans="1:9">
      <c r="A3073" s="2" t="s">
        <v>184</v>
      </c>
      <c r="B3073" s="2">
        <v>3161</v>
      </c>
      <c r="C3073" s="50">
        <v>4</v>
      </c>
      <c r="D3073" s="53" t="s">
        <v>109</v>
      </c>
      <c r="E3073" s="53" t="s">
        <v>185</v>
      </c>
      <c r="F3073" s="134">
        <v>110000817493</v>
      </c>
      <c r="G3073" s="133" t="s">
        <v>228</v>
      </c>
      <c r="H3073" s="133">
        <v>45974</v>
      </c>
      <c r="I3073" s="49">
        <v>0</v>
      </c>
    </row>
    <row r="3074" spans="1:9">
      <c r="A3074" s="2" t="s">
        <v>184</v>
      </c>
      <c r="B3074" s="2">
        <v>3161</v>
      </c>
      <c r="C3074" s="50">
        <v>4</v>
      </c>
      <c r="D3074" s="53" t="s">
        <v>109</v>
      </c>
      <c r="E3074" s="53" t="s">
        <v>185</v>
      </c>
      <c r="F3074" s="134">
        <v>110000817493</v>
      </c>
      <c r="G3074" s="133" t="s">
        <v>228</v>
      </c>
      <c r="H3074" s="133">
        <v>45975</v>
      </c>
      <c r="I3074" s="49">
        <v>0</v>
      </c>
    </row>
    <row r="3075" spans="1:9">
      <c r="A3075" s="2" t="s">
        <v>184</v>
      </c>
      <c r="B3075" s="2">
        <v>3161</v>
      </c>
      <c r="C3075" s="50">
        <v>4</v>
      </c>
      <c r="D3075" s="53" t="s">
        <v>109</v>
      </c>
      <c r="E3075" s="53" t="s">
        <v>185</v>
      </c>
      <c r="F3075" s="134">
        <v>110000817493</v>
      </c>
      <c r="G3075" s="133" t="s">
        <v>228</v>
      </c>
      <c r="H3075" s="133">
        <v>45976</v>
      </c>
      <c r="I3075" s="49">
        <v>0</v>
      </c>
    </row>
    <row r="3076" spans="1:9">
      <c r="A3076" s="2" t="s">
        <v>184</v>
      </c>
      <c r="B3076" s="2">
        <v>3161</v>
      </c>
      <c r="C3076" s="50">
        <v>4</v>
      </c>
      <c r="D3076" s="53" t="s">
        <v>109</v>
      </c>
      <c r="E3076" s="53" t="s">
        <v>185</v>
      </c>
      <c r="F3076" s="134">
        <v>110000817493</v>
      </c>
      <c r="G3076" s="133" t="s">
        <v>228</v>
      </c>
      <c r="H3076" s="133">
        <v>45977</v>
      </c>
      <c r="I3076" s="49">
        <v>0</v>
      </c>
    </row>
    <row r="3077" spans="1:9">
      <c r="A3077" s="2" t="s">
        <v>184</v>
      </c>
      <c r="B3077" s="2">
        <v>3161</v>
      </c>
      <c r="C3077" s="50">
        <v>4</v>
      </c>
      <c r="D3077" s="53" t="s">
        <v>109</v>
      </c>
      <c r="E3077" s="53" t="s">
        <v>185</v>
      </c>
      <c r="F3077" s="134">
        <v>110000817493</v>
      </c>
      <c r="G3077" s="133" t="s">
        <v>228</v>
      </c>
      <c r="H3077" s="133">
        <v>45978</v>
      </c>
      <c r="I3077" s="49">
        <v>0</v>
      </c>
    </row>
    <row r="3078" spans="1:9">
      <c r="A3078" s="2" t="s">
        <v>184</v>
      </c>
      <c r="B3078" s="2">
        <v>3161</v>
      </c>
      <c r="C3078" s="50">
        <v>4</v>
      </c>
      <c r="D3078" s="53" t="s">
        <v>109</v>
      </c>
      <c r="E3078" s="53" t="s">
        <v>185</v>
      </c>
      <c r="F3078" s="134">
        <v>110000817493</v>
      </c>
      <c r="G3078" s="133" t="s">
        <v>228</v>
      </c>
      <c r="H3078" s="133">
        <v>45979</v>
      </c>
      <c r="I3078" s="49">
        <v>0</v>
      </c>
    </row>
    <row r="3079" spans="1:9">
      <c r="A3079" s="2" t="s">
        <v>184</v>
      </c>
      <c r="B3079" s="2">
        <v>3161</v>
      </c>
      <c r="C3079" s="50">
        <v>4</v>
      </c>
      <c r="D3079" s="53" t="s">
        <v>109</v>
      </c>
      <c r="E3079" s="53" t="s">
        <v>185</v>
      </c>
      <c r="F3079" s="134">
        <v>110000817493</v>
      </c>
      <c r="G3079" s="133" t="s">
        <v>228</v>
      </c>
      <c r="H3079" s="133">
        <v>45980</v>
      </c>
      <c r="I3079" s="49">
        <v>0</v>
      </c>
    </row>
    <row r="3080" spans="1:9">
      <c r="A3080" s="2" t="s">
        <v>184</v>
      </c>
      <c r="B3080" s="2">
        <v>3161</v>
      </c>
      <c r="C3080" s="50">
        <v>4</v>
      </c>
      <c r="D3080" s="53" t="s">
        <v>109</v>
      </c>
      <c r="E3080" s="53" t="s">
        <v>185</v>
      </c>
      <c r="F3080" s="134">
        <v>110000817493</v>
      </c>
      <c r="G3080" s="133" t="s">
        <v>228</v>
      </c>
      <c r="H3080" s="133">
        <v>45981</v>
      </c>
      <c r="I3080" s="49">
        <v>0</v>
      </c>
    </row>
    <row r="3081" spans="1:9">
      <c r="A3081" s="2" t="s">
        <v>184</v>
      </c>
      <c r="B3081" s="2">
        <v>3161</v>
      </c>
      <c r="C3081" s="50">
        <v>4</v>
      </c>
      <c r="D3081" s="53" t="s">
        <v>109</v>
      </c>
      <c r="E3081" s="53" t="s">
        <v>185</v>
      </c>
      <c r="F3081" s="134">
        <v>110000817493</v>
      </c>
      <c r="G3081" s="133" t="s">
        <v>228</v>
      </c>
      <c r="H3081" s="133">
        <v>45982</v>
      </c>
      <c r="I3081" s="49">
        <v>0</v>
      </c>
    </row>
    <row r="3082" spans="1:9">
      <c r="A3082" s="2" t="s">
        <v>184</v>
      </c>
      <c r="B3082" s="2">
        <v>3161</v>
      </c>
      <c r="C3082" s="50">
        <v>4</v>
      </c>
      <c r="D3082" s="53" t="s">
        <v>109</v>
      </c>
      <c r="E3082" s="53" t="s">
        <v>185</v>
      </c>
      <c r="F3082" s="134">
        <v>110000817493</v>
      </c>
      <c r="G3082" s="133" t="s">
        <v>228</v>
      </c>
      <c r="H3082" s="133">
        <v>45983</v>
      </c>
      <c r="I3082" s="49">
        <v>0</v>
      </c>
    </row>
    <row r="3083" spans="1:9">
      <c r="A3083" s="2" t="s">
        <v>184</v>
      </c>
      <c r="B3083" s="2">
        <v>3161</v>
      </c>
      <c r="C3083" s="50">
        <v>4</v>
      </c>
      <c r="D3083" s="53" t="s">
        <v>109</v>
      </c>
      <c r="E3083" s="53" t="s">
        <v>185</v>
      </c>
      <c r="F3083" s="134">
        <v>110000817493</v>
      </c>
      <c r="G3083" s="133" t="s">
        <v>228</v>
      </c>
      <c r="H3083" s="133">
        <v>45984</v>
      </c>
      <c r="I3083" s="49">
        <v>0</v>
      </c>
    </row>
    <row r="3084" spans="1:9">
      <c r="A3084" s="2" t="s">
        <v>184</v>
      </c>
      <c r="B3084" s="2">
        <v>3161</v>
      </c>
      <c r="C3084" s="50">
        <v>4</v>
      </c>
      <c r="D3084" s="53" t="s">
        <v>109</v>
      </c>
      <c r="E3084" s="53" t="s">
        <v>185</v>
      </c>
      <c r="F3084" s="134">
        <v>110000817493</v>
      </c>
      <c r="G3084" s="133" t="s">
        <v>228</v>
      </c>
      <c r="H3084" s="133">
        <v>45985</v>
      </c>
      <c r="I3084" s="49">
        <v>0</v>
      </c>
    </row>
    <row r="3085" spans="1:9">
      <c r="A3085" s="2" t="s">
        <v>184</v>
      </c>
      <c r="B3085" s="2">
        <v>3161</v>
      </c>
      <c r="C3085" s="50">
        <v>4</v>
      </c>
      <c r="D3085" s="53" t="s">
        <v>109</v>
      </c>
      <c r="E3085" s="53" t="s">
        <v>185</v>
      </c>
      <c r="F3085" s="134">
        <v>110000817493</v>
      </c>
      <c r="G3085" s="133" t="s">
        <v>228</v>
      </c>
      <c r="H3085" s="133">
        <v>45986</v>
      </c>
      <c r="I3085" s="49">
        <v>0</v>
      </c>
    </row>
    <row r="3086" spans="1:9">
      <c r="A3086" s="2" t="s">
        <v>184</v>
      </c>
      <c r="B3086" s="2">
        <v>3161</v>
      </c>
      <c r="C3086" s="50">
        <v>4</v>
      </c>
      <c r="D3086" s="53" t="s">
        <v>109</v>
      </c>
      <c r="E3086" s="53" t="s">
        <v>185</v>
      </c>
      <c r="F3086" s="134">
        <v>110000817493</v>
      </c>
      <c r="G3086" s="133" t="s">
        <v>228</v>
      </c>
      <c r="H3086" s="133">
        <v>45987</v>
      </c>
      <c r="I3086" s="49">
        <v>0</v>
      </c>
    </row>
    <row r="3087" spans="1:9">
      <c r="A3087" s="2" t="s">
        <v>184</v>
      </c>
      <c r="B3087" s="2">
        <v>3161</v>
      </c>
      <c r="C3087" s="50">
        <v>4</v>
      </c>
      <c r="D3087" s="53" t="s">
        <v>109</v>
      </c>
      <c r="E3087" s="53" t="s">
        <v>185</v>
      </c>
      <c r="F3087" s="134">
        <v>110000817493</v>
      </c>
      <c r="G3087" s="133" t="s">
        <v>228</v>
      </c>
      <c r="H3087" s="133">
        <v>45988</v>
      </c>
      <c r="I3087" s="49">
        <v>0</v>
      </c>
    </row>
    <row r="3088" spans="1:9">
      <c r="A3088" s="2" t="s">
        <v>184</v>
      </c>
      <c r="B3088" s="2">
        <v>3161</v>
      </c>
      <c r="C3088" s="50">
        <v>4</v>
      </c>
      <c r="D3088" s="53" t="s">
        <v>109</v>
      </c>
      <c r="E3088" s="53" t="s">
        <v>185</v>
      </c>
      <c r="F3088" s="134">
        <v>110000817493</v>
      </c>
      <c r="G3088" s="133" t="s">
        <v>228</v>
      </c>
      <c r="H3088" s="133">
        <v>45989</v>
      </c>
      <c r="I3088" s="49">
        <v>0</v>
      </c>
    </row>
    <row r="3089" spans="1:9">
      <c r="A3089" s="2" t="s">
        <v>184</v>
      </c>
      <c r="B3089" s="2">
        <v>3161</v>
      </c>
      <c r="C3089" s="50">
        <v>4</v>
      </c>
      <c r="D3089" s="53" t="s">
        <v>109</v>
      </c>
      <c r="E3089" s="53" t="s">
        <v>185</v>
      </c>
      <c r="F3089" s="134">
        <v>110000817493</v>
      </c>
      <c r="G3089" s="133" t="s">
        <v>228</v>
      </c>
      <c r="H3089" s="133">
        <v>45990</v>
      </c>
      <c r="I3089" s="49">
        <v>0</v>
      </c>
    </row>
    <row r="3090" spans="1:9">
      <c r="A3090" s="2" t="s">
        <v>184</v>
      </c>
      <c r="B3090" s="2">
        <v>3161</v>
      </c>
      <c r="C3090" s="50">
        <v>4</v>
      </c>
      <c r="D3090" s="53" t="s">
        <v>109</v>
      </c>
      <c r="E3090" s="53" t="s">
        <v>185</v>
      </c>
      <c r="F3090" s="134">
        <v>110000817493</v>
      </c>
      <c r="G3090" s="133" t="s">
        <v>228</v>
      </c>
      <c r="H3090" s="133">
        <v>45991</v>
      </c>
      <c r="I3090" s="49">
        <v>0</v>
      </c>
    </row>
    <row r="3091" spans="1:9">
      <c r="A3091" s="2" t="s">
        <v>184</v>
      </c>
      <c r="B3091" s="2">
        <v>3161</v>
      </c>
      <c r="C3091" s="50">
        <v>4</v>
      </c>
      <c r="D3091" s="53" t="s">
        <v>109</v>
      </c>
      <c r="E3091" s="53" t="s">
        <v>185</v>
      </c>
      <c r="F3091" s="134">
        <v>110000817493</v>
      </c>
      <c r="G3091" s="133" t="s">
        <v>228</v>
      </c>
      <c r="H3091" s="133">
        <v>45992</v>
      </c>
      <c r="I3091" s="49">
        <v>0</v>
      </c>
    </row>
    <row r="3092" spans="1:9">
      <c r="A3092" s="2" t="s">
        <v>184</v>
      </c>
      <c r="B3092" s="2">
        <v>3161</v>
      </c>
      <c r="C3092" s="50">
        <v>4</v>
      </c>
      <c r="D3092" s="53" t="s">
        <v>109</v>
      </c>
      <c r="E3092" s="53" t="s">
        <v>185</v>
      </c>
      <c r="F3092" s="134">
        <v>110000817493</v>
      </c>
      <c r="G3092" s="133" t="s">
        <v>228</v>
      </c>
      <c r="H3092" s="133">
        <v>45993</v>
      </c>
      <c r="I3092" s="49">
        <v>0</v>
      </c>
    </row>
    <row r="3093" spans="1:9">
      <c r="A3093" s="2" t="s">
        <v>184</v>
      </c>
      <c r="B3093" s="2">
        <v>3161</v>
      </c>
      <c r="C3093" s="50">
        <v>4</v>
      </c>
      <c r="D3093" s="53" t="s">
        <v>109</v>
      </c>
      <c r="E3093" s="53" t="s">
        <v>185</v>
      </c>
      <c r="F3093" s="134">
        <v>110000817493</v>
      </c>
      <c r="G3093" s="133" t="s">
        <v>228</v>
      </c>
      <c r="H3093" s="133">
        <v>45994</v>
      </c>
      <c r="I3093" s="49">
        <v>0</v>
      </c>
    </row>
    <row r="3094" spans="1:9">
      <c r="A3094" s="2" t="s">
        <v>184</v>
      </c>
      <c r="B3094" s="2">
        <v>3161</v>
      </c>
      <c r="C3094" s="50">
        <v>4</v>
      </c>
      <c r="D3094" s="53" t="s">
        <v>109</v>
      </c>
      <c r="E3094" s="53" t="s">
        <v>185</v>
      </c>
      <c r="F3094" s="134">
        <v>110000817493</v>
      </c>
      <c r="G3094" s="133" t="s">
        <v>228</v>
      </c>
      <c r="H3094" s="133">
        <v>45995</v>
      </c>
      <c r="I3094" s="49">
        <v>0</v>
      </c>
    </row>
    <row r="3095" spans="1:9">
      <c r="A3095" s="2" t="s">
        <v>184</v>
      </c>
      <c r="B3095" s="2">
        <v>3161</v>
      </c>
      <c r="C3095" s="50">
        <v>4</v>
      </c>
      <c r="D3095" s="53" t="s">
        <v>109</v>
      </c>
      <c r="E3095" s="53" t="s">
        <v>185</v>
      </c>
      <c r="F3095" s="134">
        <v>110000817493</v>
      </c>
      <c r="G3095" s="133" t="s">
        <v>228</v>
      </c>
      <c r="H3095" s="133">
        <v>45996</v>
      </c>
      <c r="I3095" s="49">
        <v>0</v>
      </c>
    </row>
    <row r="3096" spans="1:9">
      <c r="A3096" s="2" t="s">
        <v>184</v>
      </c>
      <c r="B3096" s="2">
        <v>3161</v>
      </c>
      <c r="C3096" s="50">
        <v>4</v>
      </c>
      <c r="D3096" s="53" t="s">
        <v>109</v>
      </c>
      <c r="E3096" s="53" t="s">
        <v>185</v>
      </c>
      <c r="F3096" s="134">
        <v>110000817493</v>
      </c>
      <c r="G3096" s="133" t="s">
        <v>228</v>
      </c>
      <c r="H3096" s="133">
        <v>45997</v>
      </c>
      <c r="I3096" s="49">
        <v>0</v>
      </c>
    </row>
    <row r="3097" spans="1:9">
      <c r="A3097" s="2" t="s">
        <v>184</v>
      </c>
      <c r="B3097" s="2">
        <v>3161</v>
      </c>
      <c r="C3097" s="50">
        <v>4</v>
      </c>
      <c r="D3097" s="53" t="s">
        <v>109</v>
      </c>
      <c r="E3097" s="53" t="s">
        <v>185</v>
      </c>
      <c r="F3097" s="134">
        <v>110000817493</v>
      </c>
      <c r="G3097" s="133" t="s">
        <v>228</v>
      </c>
      <c r="H3097" s="133">
        <v>45998</v>
      </c>
      <c r="I3097" s="49">
        <v>0</v>
      </c>
    </row>
    <row r="3098" spans="1:9">
      <c r="A3098" s="2" t="s">
        <v>184</v>
      </c>
      <c r="B3098" s="2">
        <v>3161</v>
      </c>
      <c r="C3098" s="50">
        <v>4</v>
      </c>
      <c r="D3098" s="53" t="s">
        <v>109</v>
      </c>
      <c r="E3098" s="53" t="s">
        <v>185</v>
      </c>
      <c r="F3098" s="134">
        <v>110000817493</v>
      </c>
      <c r="G3098" s="133" t="s">
        <v>228</v>
      </c>
      <c r="H3098" s="133">
        <v>45999</v>
      </c>
      <c r="I3098" s="49">
        <v>0</v>
      </c>
    </row>
    <row r="3099" spans="1:9">
      <c r="A3099" s="2" t="s">
        <v>184</v>
      </c>
      <c r="B3099" s="2">
        <v>3161</v>
      </c>
      <c r="C3099" s="50">
        <v>4</v>
      </c>
      <c r="D3099" s="53" t="s">
        <v>109</v>
      </c>
      <c r="E3099" s="53" t="s">
        <v>185</v>
      </c>
      <c r="F3099" s="134">
        <v>110000817493</v>
      </c>
      <c r="G3099" s="133" t="s">
        <v>228</v>
      </c>
      <c r="H3099" s="133">
        <v>46000</v>
      </c>
      <c r="I3099" s="49">
        <v>0</v>
      </c>
    </row>
    <row r="3100" spans="1:9">
      <c r="A3100" s="2" t="s">
        <v>184</v>
      </c>
      <c r="B3100" s="2">
        <v>3161</v>
      </c>
      <c r="C3100" s="50">
        <v>4</v>
      </c>
      <c r="D3100" s="53" t="s">
        <v>109</v>
      </c>
      <c r="E3100" s="53" t="s">
        <v>185</v>
      </c>
      <c r="F3100" s="134">
        <v>110000817493</v>
      </c>
      <c r="G3100" s="133" t="s">
        <v>228</v>
      </c>
      <c r="H3100" s="133">
        <v>46001</v>
      </c>
      <c r="I3100" s="49">
        <v>0</v>
      </c>
    </row>
    <row r="3101" spans="1:9">
      <c r="A3101" s="2" t="s">
        <v>184</v>
      </c>
      <c r="B3101" s="2">
        <v>3161</v>
      </c>
      <c r="C3101" s="50">
        <v>4</v>
      </c>
      <c r="D3101" s="53" t="s">
        <v>109</v>
      </c>
      <c r="E3101" s="53" t="s">
        <v>185</v>
      </c>
      <c r="F3101" s="134">
        <v>110000817493</v>
      </c>
      <c r="G3101" s="133" t="s">
        <v>228</v>
      </c>
      <c r="H3101" s="133">
        <v>46002</v>
      </c>
      <c r="I3101" s="49">
        <v>0</v>
      </c>
    </row>
    <row r="3102" spans="1:9">
      <c r="A3102" s="2" t="s">
        <v>184</v>
      </c>
      <c r="B3102" s="2">
        <v>3161</v>
      </c>
      <c r="C3102" s="50">
        <v>4</v>
      </c>
      <c r="D3102" s="53" t="s">
        <v>109</v>
      </c>
      <c r="E3102" s="53" t="s">
        <v>185</v>
      </c>
      <c r="F3102" s="134">
        <v>110000817493</v>
      </c>
      <c r="G3102" s="133" t="s">
        <v>228</v>
      </c>
      <c r="H3102" s="133">
        <v>46003</v>
      </c>
      <c r="I3102" s="49">
        <v>0</v>
      </c>
    </row>
    <row r="3103" spans="1:9">
      <c r="A3103" s="2" t="s">
        <v>184</v>
      </c>
      <c r="B3103" s="2">
        <v>3161</v>
      </c>
      <c r="C3103" s="50">
        <v>4</v>
      </c>
      <c r="D3103" s="53" t="s">
        <v>109</v>
      </c>
      <c r="E3103" s="53" t="s">
        <v>185</v>
      </c>
      <c r="F3103" s="134">
        <v>110000817493</v>
      </c>
      <c r="G3103" s="133" t="s">
        <v>228</v>
      </c>
      <c r="H3103" s="133">
        <v>46004</v>
      </c>
      <c r="I3103" s="49">
        <v>0</v>
      </c>
    </row>
    <row r="3104" spans="1:9">
      <c r="A3104" s="2" t="s">
        <v>184</v>
      </c>
      <c r="B3104" s="2">
        <v>3161</v>
      </c>
      <c r="C3104" s="50">
        <v>4</v>
      </c>
      <c r="D3104" s="53" t="s">
        <v>109</v>
      </c>
      <c r="E3104" s="53" t="s">
        <v>185</v>
      </c>
      <c r="F3104" s="134">
        <v>110000817493</v>
      </c>
      <c r="G3104" s="133" t="s">
        <v>228</v>
      </c>
      <c r="H3104" s="133">
        <v>46005</v>
      </c>
      <c r="I3104" s="49">
        <v>0</v>
      </c>
    </row>
    <row r="3105" spans="1:9">
      <c r="A3105" s="2" t="s">
        <v>184</v>
      </c>
      <c r="B3105" s="2">
        <v>3161</v>
      </c>
      <c r="C3105" s="50">
        <v>4</v>
      </c>
      <c r="D3105" s="53" t="s">
        <v>109</v>
      </c>
      <c r="E3105" s="53" t="s">
        <v>185</v>
      </c>
      <c r="F3105" s="134">
        <v>110000817493</v>
      </c>
      <c r="G3105" s="133" t="s">
        <v>228</v>
      </c>
      <c r="H3105" s="133">
        <v>46006</v>
      </c>
      <c r="I3105" s="49">
        <v>0</v>
      </c>
    </row>
    <row r="3106" spans="1:9">
      <c r="A3106" s="2" t="s">
        <v>184</v>
      </c>
      <c r="B3106" s="2">
        <v>3161</v>
      </c>
      <c r="C3106" s="50">
        <v>4</v>
      </c>
      <c r="D3106" s="53" t="s">
        <v>109</v>
      </c>
      <c r="E3106" s="53" t="s">
        <v>185</v>
      </c>
      <c r="F3106" s="134">
        <v>110000817493</v>
      </c>
      <c r="G3106" s="133" t="s">
        <v>228</v>
      </c>
      <c r="H3106" s="133">
        <v>46007</v>
      </c>
      <c r="I3106" s="49">
        <v>0</v>
      </c>
    </row>
    <row r="3107" spans="1:9">
      <c r="A3107" s="2" t="s">
        <v>184</v>
      </c>
      <c r="B3107" s="2">
        <v>3161</v>
      </c>
      <c r="C3107" s="50">
        <v>4</v>
      </c>
      <c r="D3107" s="53" t="s">
        <v>109</v>
      </c>
      <c r="E3107" s="53" t="s">
        <v>185</v>
      </c>
      <c r="F3107" s="134">
        <v>110000817493</v>
      </c>
      <c r="G3107" s="133" t="s">
        <v>228</v>
      </c>
      <c r="H3107" s="133">
        <v>46008</v>
      </c>
      <c r="I3107" s="49">
        <v>0</v>
      </c>
    </row>
    <row r="3108" spans="1:9">
      <c r="A3108" s="2" t="s">
        <v>184</v>
      </c>
      <c r="B3108" s="2">
        <v>3161</v>
      </c>
      <c r="C3108" s="50">
        <v>4</v>
      </c>
      <c r="D3108" s="53" t="s">
        <v>109</v>
      </c>
      <c r="E3108" s="53" t="s">
        <v>185</v>
      </c>
      <c r="F3108" s="134">
        <v>110000817493</v>
      </c>
      <c r="G3108" s="133" t="s">
        <v>228</v>
      </c>
      <c r="H3108" s="133">
        <v>46009</v>
      </c>
      <c r="I3108" s="49">
        <v>0</v>
      </c>
    </row>
    <row r="3109" spans="1:9">
      <c r="A3109" s="2" t="s">
        <v>184</v>
      </c>
      <c r="B3109" s="2">
        <v>3161</v>
      </c>
      <c r="C3109" s="50">
        <v>4</v>
      </c>
      <c r="D3109" s="53" t="s">
        <v>109</v>
      </c>
      <c r="E3109" s="53" t="s">
        <v>185</v>
      </c>
      <c r="F3109" s="134">
        <v>110000817493</v>
      </c>
      <c r="G3109" s="133" t="s">
        <v>228</v>
      </c>
      <c r="H3109" s="133">
        <v>46010</v>
      </c>
      <c r="I3109" s="49">
        <v>0</v>
      </c>
    </row>
    <row r="3110" spans="1:9">
      <c r="A3110" s="2" t="s">
        <v>184</v>
      </c>
      <c r="B3110" s="2">
        <v>3161</v>
      </c>
      <c r="C3110" s="50">
        <v>4</v>
      </c>
      <c r="D3110" s="53" t="s">
        <v>109</v>
      </c>
      <c r="E3110" s="53" t="s">
        <v>185</v>
      </c>
      <c r="F3110" s="134">
        <v>110000817493</v>
      </c>
      <c r="G3110" s="133" t="s">
        <v>228</v>
      </c>
      <c r="H3110" s="133">
        <v>46011</v>
      </c>
      <c r="I3110" s="49">
        <v>0</v>
      </c>
    </row>
    <row r="3111" spans="1:9">
      <c r="A3111" s="2" t="s">
        <v>184</v>
      </c>
      <c r="B3111" s="2">
        <v>3161</v>
      </c>
      <c r="C3111" s="50">
        <v>4</v>
      </c>
      <c r="D3111" s="53" t="s">
        <v>109</v>
      </c>
      <c r="E3111" s="53" t="s">
        <v>185</v>
      </c>
      <c r="F3111" s="134">
        <v>110000817493</v>
      </c>
      <c r="G3111" s="133" t="s">
        <v>228</v>
      </c>
      <c r="H3111" s="133">
        <v>46012</v>
      </c>
      <c r="I3111" s="49">
        <v>0</v>
      </c>
    </row>
    <row r="3112" spans="1:9">
      <c r="A3112" s="2" t="s">
        <v>184</v>
      </c>
      <c r="B3112" s="2">
        <v>3161</v>
      </c>
      <c r="C3112" s="50">
        <v>4</v>
      </c>
      <c r="D3112" s="53" t="s">
        <v>109</v>
      </c>
      <c r="E3112" s="53" t="s">
        <v>185</v>
      </c>
      <c r="F3112" s="134">
        <v>110000817493</v>
      </c>
      <c r="G3112" s="133" t="s">
        <v>228</v>
      </c>
      <c r="H3112" s="133">
        <v>46013</v>
      </c>
      <c r="I3112" s="49">
        <v>0</v>
      </c>
    </row>
    <row r="3113" spans="1:9">
      <c r="A3113" s="2" t="s">
        <v>184</v>
      </c>
      <c r="B3113" s="2">
        <v>3161</v>
      </c>
      <c r="C3113" s="50">
        <v>4</v>
      </c>
      <c r="D3113" s="53" t="s">
        <v>109</v>
      </c>
      <c r="E3113" s="53" t="s">
        <v>185</v>
      </c>
      <c r="F3113" s="134">
        <v>110000817493</v>
      </c>
      <c r="G3113" s="133" t="s">
        <v>228</v>
      </c>
      <c r="H3113" s="133">
        <v>46014</v>
      </c>
      <c r="I3113" s="49">
        <v>0</v>
      </c>
    </row>
    <row r="3114" spans="1:9">
      <c r="A3114" s="2" t="s">
        <v>184</v>
      </c>
      <c r="B3114" s="2">
        <v>3161</v>
      </c>
      <c r="C3114" s="50">
        <v>4</v>
      </c>
      <c r="D3114" s="53" t="s">
        <v>109</v>
      </c>
      <c r="E3114" s="53" t="s">
        <v>185</v>
      </c>
      <c r="F3114" s="134">
        <v>110000817493</v>
      </c>
      <c r="G3114" s="133" t="s">
        <v>228</v>
      </c>
      <c r="H3114" s="133">
        <v>46015</v>
      </c>
      <c r="I3114" s="49">
        <v>0</v>
      </c>
    </row>
    <row r="3115" spans="1:9">
      <c r="A3115" s="2" t="s">
        <v>184</v>
      </c>
      <c r="B3115" s="2">
        <v>3161</v>
      </c>
      <c r="C3115" s="50">
        <v>4</v>
      </c>
      <c r="D3115" s="53" t="s">
        <v>109</v>
      </c>
      <c r="E3115" s="53" t="s">
        <v>185</v>
      </c>
      <c r="F3115" s="134">
        <v>110000817493</v>
      </c>
      <c r="G3115" s="133" t="s">
        <v>228</v>
      </c>
      <c r="H3115" s="133">
        <v>46016</v>
      </c>
      <c r="I3115" s="49">
        <v>0</v>
      </c>
    </row>
    <row r="3116" spans="1:9">
      <c r="A3116" s="2" t="s">
        <v>184</v>
      </c>
      <c r="B3116" s="2">
        <v>3161</v>
      </c>
      <c r="C3116" s="50">
        <v>4</v>
      </c>
      <c r="D3116" s="53" t="s">
        <v>109</v>
      </c>
      <c r="E3116" s="53" t="s">
        <v>185</v>
      </c>
      <c r="F3116" s="134">
        <v>110000817493</v>
      </c>
      <c r="G3116" s="133" t="s">
        <v>228</v>
      </c>
      <c r="H3116" s="133">
        <v>46017</v>
      </c>
      <c r="I3116" s="49">
        <v>0</v>
      </c>
    </row>
    <row r="3117" spans="1:9">
      <c r="A3117" s="2" t="s">
        <v>184</v>
      </c>
      <c r="B3117" s="2">
        <v>3161</v>
      </c>
      <c r="C3117" s="50">
        <v>4</v>
      </c>
      <c r="D3117" s="53" t="s">
        <v>109</v>
      </c>
      <c r="E3117" s="53" t="s">
        <v>185</v>
      </c>
      <c r="F3117" s="134">
        <v>110000817493</v>
      </c>
      <c r="G3117" s="133" t="s">
        <v>228</v>
      </c>
      <c r="H3117" s="133">
        <v>46018</v>
      </c>
      <c r="I3117" s="49">
        <v>0</v>
      </c>
    </row>
    <row r="3118" spans="1:9">
      <c r="A3118" s="2" t="s">
        <v>184</v>
      </c>
      <c r="B3118" s="2">
        <v>3161</v>
      </c>
      <c r="C3118" s="50">
        <v>4</v>
      </c>
      <c r="D3118" s="53" t="s">
        <v>109</v>
      </c>
      <c r="E3118" s="53" t="s">
        <v>185</v>
      </c>
      <c r="F3118" s="134">
        <v>110000817493</v>
      </c>
      <c r="G3118" s="133" t="s">
        <v>228</v>
      </c>
      <c r="H3118" s="133">
        <v>46019</v>
      </c>
      <c r="I3118" s="49">
        <v>0</v>
      </c>
    </row>
    <row r="3119" spans="1:9">
      <c r="A3119" s="2" t="s">
        <v>184</v>
      </c>
      <c r="B3119" s="2">
        <v>3161</v>
      </c>
      <c r="C3119" s="50">
        <v>4</v>
      </c>
      <c r="D3119" s="53" t="s">
        <v>109</v>
      </c>
      <c r="E3119" s="53" t="s">
        <v>185</v>
      </c>
      <c r="F3119" s="134">
        <v>110000817493</v>
      </c>
      <c r="G3119" s="133" t="s">
        <v>228</v>
      </c>
      <c r="H3119" s="133">
        <v>46020</v>
      </c>
      <c r="I3119" s="49">
        <v>0</v>
      </c>
    </row>
    <row r="3120" spans="1:9">
      <c r="A3120" s="2" t="s">
        <v>184</v>
      </c>
      <c r="B3120" s="2">
        <v>3161</v>
      </c>
      <c r="C3120" s="50">
        <v>4</v>
      </c>
      <c r="D3120" s="53" t="s">
        <v>109</v>
      </c>
      <c r="E3120" s="53" t="s">
        <v>185</v>
      </c>
      <c r="F3120" s="134">
        <v>110000817493</v>
      </c>
      <c r="G3120" s="133" t="s">
        <v>228</v>
      </c>
      <c r="H3120" s="133">
        <v>46021</v>
      </c>
      <c r="I3120" s="49">
        <v>0</v>
      </c>
    </row>
    <row r="3121" spans="1:9">
      <c r="A3121" s="2" t="s">
        <v>184</v>
      </c>
      <c r="B3121" s="2">
        <v>3161</v>
      </c>
      <c r="C3121" s="50">
        <v>4</v>
      </c>
      <c r="D3121" s="53" t="s">
        <v>109</v>
      </c>
      <c r="E3121" s="53" t="s">
        <v>185</v>
      </c>
      <c r="F3121" s="134">
        <v>110000817493</v>
      </c>
      <c r="G3121" s="133" t="s">
        <v>228</v>
      </c>
      <c r="H3121" s="133">
        <v>46022</v>
      </c>
      <c r="I3121" s="49">
        <v>0</v>
      </c>
    </row>
    <row r="3122" spans="1:9">
      <c r="A3122" s="2" t="s">
        <v>184</v>
      </c>
      <c r="B3122" s="2">
        <v>3161</v>
      </c>
      <c r="C3122" s="50">
        <v>4</v>
      </c>
      <c r="D3122" s="53" t="s">
        <v>109</v>
      </c>
      <c r="E3122" s="53" t="s">
        <v>185</v>
      </c>
      <c r="F3122" s="134">
        <v>110000817493</v>
      </c>
      <c r="G3122" s="133" t="s">
        <v>228</v>
      </c>
      <c r="H3122" s="133">
        <v>46023</v>
      </c>
      <c r="I3122" s="49">
        <v>0</v>
      </c>
    </row>
    <row r="3123" spans="1:9">
      <c r="A3123" s="2" t="s">
        <v>184</v>
      </c>
      <c r="B3123" s="2">
        <v>3161</v>
      </c>
      <c r="C3123" s="50">
        <v>4</v>
      </c>
      <c r="D3123" s="53" t="s">
        <v>109</v>
      </c>
      <c r="E3123" s="53" t="s">
        <v>185</v>
      </c>
      <c r="F3123" s="134">
        <v>110000817493</v>
      </c>
      <c r="G3123" s="133" t="s">
        <v>228</v>
      </c>
      <c r="H3123" s="133">
        <v>46024</v>
      </c>
      <c r="I3123" s="49">
        <v>0</v>
      </c>
    </row>
    <row r="3124" spans="1:9">
      <c r="A3124" s="2" t="s">
        <v>184</v>
      </c>
      <c r="B3124" s="2">
        <v>3161</v>
      </c>
      <c r="C3124" s="50">
        <v>4</v>
      </c>
      <c r="D3124" s="53" t="s">
        <v>109</v>
      </c>
      <c r="E3124" s="53" t="s">
        <v>185</v>
      </c>
      <c r="F3124" s="134">
        <v>110000817493</v>
      </c>
      <c r="G3124" s="133" t="s">
        <v>228</v>
      </c>
      <c r="H3124" s="133">
        <v>46025</v>
      </c>
      <c r="I3124" s="49">
        <v>0</v>
      </c>
    </row>
    <row r="3125" spans="1:9">
      <c r="A3125" s="2" t="s">
        <v>184</v>
      </c>
      <c r="B3125" s="2">
        <v>3161</v>
      </c>
      <c r="C3125" s="50">
        <v>4</v>
      </c>
      <c r="D3125" s="53" t="s">
        <v>109</v>
      </c>
      <c r="E3125" s="53" t="s">
        <v>185</v>
      </c>
      <c r="F3125" s="134">
        <v>110000817493</v>
      </c>
      <c r="G3125" s="133" t="s">
        <v>228</v>
      </c>
      <c r="H3125" s="133">
        <v>46026</v>
      </c>
      <c r="I3125" s="49">
        <v>0</v>
      </c>
    </row>
    <row r="3126" spans="1:9">
      <c r="A3126" s="2" t="s">
        <v>184</v>
      </c>
      <c r="B3126" s="2">
        <v>3161</v>
      </c>
      <c r="C3126" s="50">
        <v>4</v>
      </c>
      <c r="D3126" s="53" t="s">
        <v>109</v>
      </c>
      <c r="E3126" s="53" t="s">
        <v>185</v>
      </c>
      <c r="F3126" s="134">
        <v>110000817493</v>
      </c>
      <c r="G3126" s="133" t="s">
        <v>228</v>
      </c>
      <c r="H3126" s="133">
        <v>46027</v>
      </c>
      <c r="I3126" s="49">
        <v>0</v>
      </c>
    </row>
    <row r="3127" spans="1:9">
      <c r="A3127" s="2" t="s">
        <v>184</v>
      </c>
      <c r="B3127" s="2">
        <v>3161</v>
      </c>
      <c r="C3127" s="50">
        <v>4</v>
      </c>
      <c r="D3127" s="53" t="s">
        <v>109</v>
      </c>
      <c r="E3127" s="53" t="s">
        <v>185</v>
      </c>
      <c r="F3127" s="134">
        <v>110000817493</v>
      </c>
      <c r="G3127" s="133" t="s">
        <v>228</v>
      </c>
      <c r="H3127" s="133">
        <v>46028</v>
      </c>
      <c r="I3127" s="49">
        <v>0</v>
      </c>
    </row>
    <row r="3128" spans="1:9">
      <c r="A3128" s="2" t="s">
        <v>184</v>
      </c>
      <c r="B3128" s="2">
        <v>3161</v>
      </c>
      <c r="C3128" s="50">
        <v>4</v>
      </c>
      <c r="D3128" s="53" t="s">
        <v>109</v>
      </c>
      <c r="E3128" s="53" t="s">
        <v>185</v>
      </c>
      <c r="F3128" s="134">
        <v>110000817493</v>
      </c>
      <c r="G3128" s="133" t="s">
        <v>228</v>
      </c>
      <c r="H3128" s="133">
        <v>46029</v>
      </c>
      <c r="I3128" s="49">
        <v>0</v>
      </c>
    </row>
    <row r="3129" spans="1:9">
      <c r="A3129" s="2" t="s">
        <v>184</v>
      </c>
      <c r="B3129" s="2">
        <v>3161</v>
      </c>
      <c r="C3129" s="50">
        <v>4</v>
      </c>
      <c r="D3129" s="53" t="s">
        <v>109</v>
      </c>
      <c r="E3129" s="53" t="s">
        <v>185</v>
      </c>
      <c r="F3129" s="134">
        <v>110000817493</v>
      </c>
      <c r="G3129" s="133" t="s">
        <v>228</v>
      </c>
      <c r="H3129" s="133">
        <v>46030</v>
      </c>
      <c r="I3129" s="49">
        <v>0</v>
      </c>
    </row>
    <row r="3130" spans="1:9">
      <c r="A3130" s="2" t="s">
        <v>184</v>
      </c>
      <c r="B3130" s="2">
        <v>3161</v>
      </c>
      <c r="C3130" s="50">
        <v>4</v>
      </c>
      <c r="D3130" s="53" t="s">
        <v>109</v>
      </c>
      <c r="E3130" s="53" t="s">
        <v>185</v>
      </c>
      <c r="F3130" s="134">
        <v>110000817493</v>
      </c>
      <c r="G3130" s="133" t="s">
        <v>228</v>
      </c>
      <c r="H3130" s="133">
        <v>46031</v>
      </c>
      <c r="I3130" s="49">
        <v>0</v>
      </c>
    </row>
    <row r="3131" spans="1:9">
      <c r="A3131" s="2" t="s">
        <v>184</v>
      </c>
      <c r="B3131" s="2">
        <v>3161</v>
      </c>
      <c r="C3131" s="50">
        <v>4</v>
      </c>
      <c r="D3131" s="53" t="s">
        <v>109</v>
      </c>
      <c r="E3131" s="53" t="s">
        <v>185</v>
      </c>
      <c r="F3131" s="134">
        <v>110000817493</v>
      </c>
      <c r="G3131" s="133" t="s">
        <v>228</v>
      </c>
      <c r="H3131" s="133">
        <v>46032</v>
      </c>
      <c r="I3131" s="49">
        <v>0</v>
      </c>
    </row>
    <row r="3132" spans="1:9">
      <c r="A3132" s="2" t="s">
        <v>184</v>
      </c>
      <c r="B3132" s="2">
        <v>3161</v>
      </c>
      <c r="C3132" s="50">
        <v>4</v>
      </c>
      <c r="D3132" s="53" t="s">
        <v>109</v>
      </c>
      <c r="E3132" s="53" t="s">
        <v>185</v>
      </c>
      <c r="F3132" s="134">
        <v>110000817493</v>
      </c>
      <c r="G3132" s="133" t="s">
        <v>228</v>
      </c>
      <c r="H3132" s="133">
        <v>46033</v>
      </c>
      <c r="I3132" s="49">
        <v>0</v>
      </c>
    </row>
    <row r="3133" spans="1:9">
      <c r="A3133" s="2" t="s">
        <v>184</v>
      </c>
      <c r="B3133" s="2">
        <v>3161</v>
      </c>
      <c r="C3133" s="50">
        <v>4</v>
      </c>
      <c r="D3133" s="53" t="s">
        <v>109</v>
      </c>
      <c r="E3133" s="53" t="s">
        <v>185</v>
      </c>
      <c r="F3133" s="134">
        <v>110000817493</v>
      </c>
      <c r="G3133" s="133" t="s">
        <v>228</v>
      </c>
      <c r="H3133" s="133">
        <v>46034</v>
      </c>
      <c r="I3133" s="49">
        <v>0</v>
      </c>
    </row>
    <row r="3134" spans="1:9">
      <c r="A3134" s="2" t="s">
        <v>184</v>
      </c>
      <c r="B3134" s="2">
        <v>3161</v>
      </c>
      <c r="C3134" s="50">
        <v>4</v>
      </c>
      <c r="D3134" s="53" t="s">
        <v>109</v>
      </c>
      <c r="E3134" s="53" t="s">
        <v>185</v>
      </c>
      <c r="F3134" s="134">
        <v>110000817493</v>
      </c>
      <c r="G3134" s="133" t="s">
        <v>228</v>
      </c>
      <c r="H3134" s="133">
        <v>46035</v>
      </c>
      <c r="I3134" s="49">
        <v>0</v>
      </c>
    </row>
    <row r="3135" spans="1:9">
      <c r="A3135" s="2" t="s">
        <v>184</v>
      </c>
      <c r="B3135" s="2">
        <v>3161</v>
      </c>
      <c r="C3135" s="50">
        <v>4</v>
      </c>
      <c r="D3135" s="53" t="s">
        <v>109</v>
      </c>
      <c r="E3135" s="53" t="s">
        <v>185</v>
      </c>
      <c r="F3135" s="134">
        <v>110000817493</v>
      </c>
      <c r="G3135" s="133" t="s">
        <v>228</v>
      </c>
      <c r="H3135" s="133">
        <v>46036</v>
      </c>
      <c r="I3135" s="49">
        <v>0</v>
      </c>
    </row>
    <row r="3136" spans="1:9">
      <c r="A3136" s="2" t="s">
        <v>184</v>
      </c>
      <c r="B3136" s="2">
        <v>3161</v>
      </c>
      <c r="C3136" s="50">
        <v>4</v>
      </c>
      <c r="D3136" s="53" t="s">
        <v>109</v>
      </c>
      <c r="E3136" s="53" t="s">
        <v>185</v>
      </c>
      <c r="F3136" s="134">
        <v>110000817493</v>
      </c>
      <c r="G3136" s="133" t="s">
        <v>228</v>
      </c>
      <c r="H3136" s="133">
        <v>46037</v>
      </c>
      <c r="I3136" s="49">
        <v>0</v>
      </c>
    </row>
    <row r="3137" spans="1:12">
      <c r="A3137" s="2" t="s">
        <v>184</v>
      </c>
      <c r="B3137" s="2">
        <v>3161</v>
      </c>
      <c r="C3137" s="50">
        <v>4</v>
      </c>
      <c r="D3137" s="53" t="s">
        <v>109</v>
      </c>
      <c r="E3137" s="53" t="s">
        <v>185</v>
      </c>
      <c r="F3137" s="134">
        <v>110000817493</v>
      </c>
      <c r="G3137" s="133" t="s">
        <v>228</v>
      </c>
      <c r="H3137" s="133">
        <v>46038</v>
      </c>
      <c r="I3137" s="49">
        <v>0</v>
      </c>
    </row>
    <row r="3138" spans="1:12">
      <c r="A3138" s="2" t="s">
        <v>184</v>
      </c>
      <c r="B3138" s="2">
        <v>3161</v>
      </c>
      <c r="C3138" s="50">
        <v>4</v>
      </c>
      <c r="D3138" s="53" t="s">
        <v>109</v>
      </c>
      <c r="E3138" s="53" t="s">
        <v>185</v>
      </c>
      <c r="F3138" s="134">
        <v>110000817493</v>
      </c>
      <c r="G3138" s="133" t="s">
        <v>228</v>
      </c>
      <c r="H3138" s="133">
        <v>46039</v>
      </c>
      <c r="I3138" s="49">
        <v>0</v>
      </c>
    </row>
    <row r="3139" spans="1:12">
      <c r="A3139" s="2" t="s">
        <v>184</v>
      </c>
      <c r="B3139" s="2">
        <v>3161</v>
      </c>
      <c r="C3139" s="50">
        <v>4</v>
      </c>
      <c r="D3139" s="53" t="s">
        <v>109</v>
      </c>
      <c r="E3139" s="53" t="s">
        <v>185</v>
      </c>
      <c r="F3139" s="134">
        <v>110000817493</v>
      </c>
      <c r="G3139" s="133" t="s">
        <v>228</v>
      </c>
      <c r="H3139" s="133">
        <v>46040</v>
      </c>
      <c r="I3139" s="49">
        <v>0</v>
      </c>
    </row>
    <row r="3140" spans="1:12">
      <c r="A3140" s="2" t="s">
        <v>184</v>
      </c>
      <c r="B3140" s="2">
        <v>3161</v>
      </c>
      <c r="C3140" s="50">
        <v>4</v>
      </c>
      <c r="D3140" s="53" t="s">
        <v>109</v>
      </c>
      <c r="E3140" s="53" t="s">
        <v>185</v>
      </c>
      <c r="F3140" s="134">
        <v>110000817493</v>
      </c>
      <c r="G3140" s="133" t="s">
        <v>228</v>
      </c>
      <c r="H3140" s="133">
        <v>46041</v>
      </c>
      <c r="I3140" s="49">
        <v>0</v>
      </c>
    </row>
    <row r="3141" spans="1:12">
      <c r="A3141" s="2" t="s">
        <v>184</v>
      </c>
      <c r="B3141" s="2">
        <v>3161</v>
      </c>
      <c r="C3141" s="50">
        <v>4</v>
      </c>
      <c r="D3141" s="53" t="s">
        <v>109</v>
      </c>
      <c r="E3141" s="53" t="s">
        <v>185</v>
      </c>
      <c r="F3141" s="134">
        <v>110000817493</v>
      </c>
      <c r="G3141" s="133" t="s">
        <v>228</v>
      </c>
      <c r="H3141" s="133">
        <v>46042</v>
      </c>
      <c r="I3141" s="49">
        <v>0</v>
      </c>
    </row>
    <row r="3142" spans="1:12">
      <c r="A3142" s="2" t="s">
        <v>184</v>
      </c>
      <c r="B3142" s="2">
        <v>3161</v>
      </c>
      <c r="C3142" s="50">
        <v>4</v>
      </c>
      <c r="D3142" s="53" t="s">
        <v>109</v>
      </c>
      <c r="E3142" s="53" t="s">
        <v>185</v>
      </c>
      <c r="F3142" s="134">
        <v>110000817493</v>
      </c>
      <c r="G3142" s="133" t="s">
        <v>228</v>
      </c>
      <c r="H3142" s="133">
        <v>46043</v>
      </c>
      <c r="I3142" s="49">
        <v>0</v>
      </c>
    </row>
    <row r="3143" spans="1:12">
      <c r="A3143" s="2" t="s">
        <v>184</v>
      </c>
      <c r="B3143" s="2">
        <v>3161</v>
      </c>
      <c r="C3143" s="50">
        <v>4</v>
      </c>
      <c r="D3143" s="53" t="s">
        <v>109</v>
      </c>
      <c r="E3143" s="53" t="s">
        <v>185</v>
      </c>
      <c r="F3143" s="134">
        <v>110000817493</v>
      </c>
      <c r="G3143" s="133" t="s">
        <v>228</v>
      </c>
      <c r="H3143" s="133">
        <v>46044</v>
      </c>
      <c r="I3143" s="49">
        <v>0</v>
      </c>
    </row>
    <row r="3144" spans="1:12">
      <c r="A3144" s="2" t="s">
        <v>184</v>
      </c>
      <c r="B3144" s="2">
        <v>3161</v>
      </c>
      <c r="C3144" s="50">
        <v>4</v>
      </c>
      <c r="D3144" s="53" t="s">
        <v>109</v>
      </c>
      <c r="E3144" s="53" t="s">
        <v>185</v>
      </c>
      <c r="F3144" s="134">
        <v>110000817493</v>
      </c>
      <c r="G3144" s="133" t="s">
        <v>228</v>
      </c>
      <c r="H3144" s="133">
        <v>46045</v>
      </c>
      <c r="I3144" s="49">
        <v>1.19</v>
      </c>
      <c r="J3144" s="49">
        <v>0</v>
      </c>
      <c r="K3144" s="49">
        <v>2.427</v>
      </c>
      <c r="L3144" s="49">
        <v>0</v>
      </c>
    </row>
    <row r="3145" spans="1:12">
      <c r="A3145" s="2" t="s">
        <v>184</v>
      </c>
      <c r="B3145" s="2">
        <v>3161</v>
      </c>
      <c r="C3145" s="50">
        <v>4</v>
      </c>
      <c r="D3145" s="53" t="s">
        <v>109</v>
      </c>
      <c r="E3145" s="53" t="s">
        <v>185</v>
      </c>
      <c r="F3145" s="134">
        <v>110000817493</v>
      </c>
      <c r="G3145" s="133" t="s">
        <v>228</v>
      </c>
      <c r="H3145" s="133">
        <v>46046</v>
      </c>
      <c r="I3145" s="49">
        <v>0</v>
      </c>
    </row>
    <row r="3146" spans="1:12">
      <c r="A3146" s="2" t="s">
        <v>184</v>
      </c>
      <c r="B3146" s="2">
        <v>3161</v>
      </c>
      <c r="C3146" s="50">
        <v>4</v>
      </c>
      <c r="D3146" s="53" t="s">
        <v>109</v>
      </c>
      <c r="E3146" s="53" t="s">
        <v>185</v>
      </c>
      <c r="F3146" s="134">
        <v>110000817493</v>
      </c>
      <c r="G3146" s="133" t="s">
        <v>228</v>
      </c>
      <c r="H3146" s="133">
        <v>46047</v>
      </c>
      <c r="I3146" s="49">
        <v>1.83</v>
      </c>
      <c r="J3146" s="49">
        <v>0</v>
      </c>
      <c r="K3146" s="49">
        <v>7.6539999999999999</v>
      </c>
      <c r="L3146" s="49">
        <v>2E-3</v>
      </c>
    </row>
    <row r="3147" spans="1:12">
      <c r="A3147" s="2" t="s">
        <v>184</v>
      </c>
      <c r="B3147" s="2">
        <v>3161</v>
      </c>
      <c r="C3147" s="50">
        <v>4</v>
      </c>
      <c r="D3147" s="53" t="s">
        <v>109</v>
      </c>
      <c r="E3147" s="53" t="s">
        <v>185</v>
      </c>
      <c r="F3147" s="134">
        <v>110000817493</v>
      </c>
      <c r="G3147" s="133" t="s">
        <v>228</v>
      </c>
      <c r="H3147" s="133">
        <v>46048</v>
      </c>
      <c r="I3147" s="49">
        <v>24</v>
      </c>
      <c r="J3147" s="49">
        <v>3.1E-2</v>
      </c>
      <c r="K3147" s="49">
        <v>2225.1</v>
      </c>
      <c r="L3147" s="49">
        <v>1.6990000000000001</v>
      </c>
    </row>
    <row r="3148" spans="1:12">
      <c r="A3148" s="2" t="s">
        <v>184</v>
      </c>
      <c r="B3148" s="2">
        <v>3161</v>
      </c>
      <c r="C3148" s="50">
        <v>4</v>
      </c>
      <c r="D3148" s="53" t="s">
        <v>109</v>
      </c>
      <c r="E3148" s="53" t="s">
        <v>185</v>
      </c>
      <c r="F3148" s="134">
        <v>110000817493</v>
      </c>
      <c r="G3148" s="133" t="s">
        <v>228</v>
      </c>
      <c r="H3148" s="133">
        <v>46049</v>
      </c>
      <c r="I3148" s="49">
        <v>24</v>
      </c>
      <c r="J3148" s="49">
        <v>6.9000000000000006E-2</v>
      </c>
      <c r="K3148" s="49">
        <v>4952</v>
      </c>
      <c r="L3148" s="49">
        <v>3.9380000000000002</v>
      </c>
    </row>
    <row r="3149" spans="1:12">
      <c r="A3149" s="2" t="s">
        <v>184</v>
      </c>
      <c r="B3149" s="2">
        <v>3161</v>
      </c>
      <c r="C3149" s="50">
        <v>4</v>
      </c>
      <c r="D3149" s="53" t="s">
        <v>109</v>
      </c>
      <c r="E3149" s="53" t="s">
        <v>185</v>
      </c>
      <c r="F3149" s="134">
        <v>110000817493</v>
      </c>
      <c r="G3149" s="133" t="s">
        <v>228</v>
      </c>
      <c r="H3149" s="133">
        <v>46050</v>
      </c>
      <c r="I3149" s="49">
        <v>24</v>
      </c>
      <c r="J3149" s="49">
        <v>3.1E-2</v>
      </c>
      <c r="K3149" s="49">
        <v>2197.8000000000002</v>
      </c>
      <c r="L3149" s="49">
        <v>1.56</v>
      </c>
    </row>
    <row r="3150" spans="1:12">
      <c r="A3150" s="2" t="s">
        <v>184</v>
      </c>
      <c r="B3150" s="2">
        <v>3161</v>
      </c>
      <c r="C3150" s="50">
        <v>4</v>
      </c>
      <c r="D3150" s="53" t="s">
        <v>109</v>
      </c>
      <c r="E3150" s="53" t="s">
        <v>185</v>
      </c>
      <c r="F3150" s="134">
        <v>110000817493</v>
      </c>
      <c r="G3150" s="133" t="s">
        <v>228</v>
      </c>
      <c r="H3150" s="133">
        <v>46051</v>
      </c>
      <c r="I3150" s="49">
        <v>12.85</v>
      </c>
      <c r="J3150" s="49">
        <v>1.6E-2</v>
      </c>
      <c r="K3150" s="49">
        <v>1133.25</v>
      </c>
      <c r="L3150" s="49">
        <v>0.76500000000000001</v>
      </c>
    </row>
    <row r="3151" spans="1:12">
      <c r="A3151" s="2" t="s">
        <v>184</v>
      </c>
      <c r="B3151" s="2">
        <v>3161</v>
      </c>
      <c r="C3151" s="50">
        <v>4</v>
      </c>
      <c r="D3151" s="53" t="s">
        <v>109</v>
      </c>
      <c r="E3151" s="53" t="s">
        <v>185</v>
      </c>
      <c r="F3151" s="134">
        <v>110000817493</v>
      </c>
      <c r="G3151" s="133" t="s">
        <v>228</v>
      </c>
      <c r="H3151" s="133">
        <v>46052</v>
      </c>
      <c r="I3151" s="49">
        <v>0</v>
      </c>
    </row>
    <row r="3152" spans="1:12">
      <c r="A3152" s="2" t="s">
        <v>184</v>
      </c>
      <c r="B3152" s="2">
        <v>3161</v>
      </c>
      <c r="C3152" s="50">
        <v>4</v>
      </c>
      <c r="D3152" s="53" t="s">
        <v>109</v>
      </c>
      <c r="E3152" s="53" t="s">
        <v>185</v>
      </c>
      <c r="F3152" s="134">
        <v>110000817493</v>
      </c>
      <c r="G3152" s="133" t="s">
        <v>228</v>
      </c>
      <c r="H3152" s="133">
        <v>46053</v>
      </c>
      <c r="I3152" s="49">
        <v>0</v>
      </c>
    </row>
    <row r="3153" spans="1:9">
      <c r="A3153" s="2" t="s">
        <v>184</v>
      </c>
      <c r="B3153" s="2">
        <v>3161</v>
      </c>
      <c r="C3153" s="50">
        <v>4</v>
      </c>
      <c r="D3153" s="53" t="s">
        <v>109</v>
      </c>
      <c r="E3153" s="53" t="s">
        <v>185</v>
      </c>
      <c r="F3153" s="134">
        <v>110000817493</v>
      </c>
      <c r="G3153" s="133" t="s">
        <v>228</v>
      </c>
      <c r="H3153" s="133">
        <v>46054</v>
      </c>
      <c r="I3153" s="49">
        <v>0</v>
      </c>
    </row>
    <row r="3154" spans="1:9">
      <c r="A3154" s="2" t="s">
        <v>184</v>
      </c>
      <c r="B3154" s="2">
        <v>3161</v>
      </c>
      <c r="C3154" s="50">
        <v>4</v>
      </c>
      <c r="D3154" s="53" t="s">
        <v>109</v>
      </c>
      <c r="E3154" s="53" t="s">
        <v>185</v>
      </c>
      <c r="F3154" s="134">
        <v>110000817493</v>
      </c>
      <c r="G3154" s="133" t="s">
        <v>228</v>
      </c>
      <c r="H3154" s="133">
        <v>46055</v>
      </c>
      <c r="I3154" s="49">
        <v>0</v>
      </c>
    </row>
    <row r="3155" spans="1:9">
      <c r="A3155" s="2" t="s">
        <v>184</v>
      </c>
      <c r="B3155" s="2">
        <v>3161</v>
      </c>
      <c r="C3155" s="50">
        <v>4</v>
      </c>
      <c r="D3155" s="53" t="s">
        <v>109</v>
      </c>
      <c r="E3155" s="53" t="s">
        <v>185</v>
      </c>
      <c r="F3155" s="134">
        <v>110000817493</v>
      </c>
      <c r="G3155" s="133" t="s">
        <v>228</v>
      </c>
      <c r="H3155" s="133">
        <v>46056</v>
      </c>
      <c r="I3155" s="49">
        <v>0</v>
      </c>
    </row>
    <row r="3156" spans="1:9">
      <c r="A3156" s="2" t="s">
        <v>184</v>
      </c>
      <c r="B3156" s="2">
        <v>3161</v>
      </c>
      <c r="C3156" s="50">
        <v>4</v>
      </c>
      <c r="D3156" s="53" t="s">
        <v>109</v>
      </c>
      <c r="E3156" s="53" t="s">
        <v>185</v>
      </c>
      <c r="F3156" s="134">
        <v>110000817493</v>
      </c>
      <c r="G3156" s="133" t="s">
        <v>228</v>
      </c>
      <c r="H3156" s="133">
        <v>46057</v>
      </c>
      <c r="I3156" s="49">
        <v>0</v>
      </c>
    </row>
    <row r="3157" spans="1:9">
      <c r="A3157" s="2" t="s">
        <v>184</v>
      </c>
      <c r="B3157" s="2">
        <v>3161</v>
      </c>
      <c r="C3157" s="50">
        <v>4</v>
      </c>
      <c r="D3157" s="53" t="s">
        <v>109</v>
      </c>
      <c r="E3157" s="53" t="s">
        <v>185</v>
      </c>
      <c r="F3157" s="134">
        <v>110000817493</v>
      </c>
      <c r="G3157" s="133" t="s">
        <v>228</v>
      </c>
      <c r="H3157" s="133">
        <v>46058</v>
      </c>
      <c r="I3157" s="49">
        <v>0</v>
      </c>
    </row>
    <row r="3158" spans="1:9">
      <c r="A3158" s="2" t="s">
        <v>184</v>
      </c>
      <c r="B3158" s="2">
        <v>3161</v>
      </c>
      <c r="C3158" s="50">
        <v>4</v>
      </c>
      <c r="D3158" s="53" t="s">
        <v>109</v>
      </c>
      <c r="E3158" s="53" t="s">
        <v>185</v>
      </c>
      <c r="F3158" s="134">
        <v>110000817493</v>
      </c>
      <c r="G3158" s="133" t="s">
        <v>228</v>
      </c>
      <c r="H3158" s="133">
        <v>46059</v>
      </c>
      <c r="I3158" s="49">
        <v>0</v>
      </c>
    </row>
    <row r="3159" spans="1:9">
      <c r="A3159" s="2" t="s">
        <v>184</v>
      </c>
      <c r="B3159" s="2">
        <v>3161</v>
      </c>
      <c r="C3159" s="50">
        <v>4</v>
      </c>
      <c r="D3159" s="53" t="s">
        <v>109</v>
      </c>
      <c r="E3159" s="53" t="s">
        <v>185</v>
      </c>
      <c r="F3159" s="134">
        <v>110000817493</v>
      </c>
      <c r="G3159" s="133" t="s">
        <v>228</v>
      </c>
      <c r="H3159" s="133">
        <v>46060</v>
      </c>
      <c r="I3159" s="49">
        <v>0</v>
      </c>
    </row>
    <row r="3160" spans="1:9">
      <c r="A3160" s="2" t="s">
        <v>184</v>
      </c>
      <c r="B3160" s="2">
        <v>3161</v>
      </c>
      <c r="C3160" s="50">
        <v>4</v>
      </c>
      <c r="D3160" s="53" t="s">
        <v>109</v>
      </c>
      <c r="E3160" s="53" t="s">
        <v>185</v>
      </c>
      <c r="F3160" s="134">
        <v>110000817493</v>
      </c>
      <c r="G3160" s="133" t="s">
        <v>228</v>
      </c>
      <c r="H3160" s="133">
        <v>46061</v>
      </c>
      <c r="I3160" s="49">
        <v>0</v>
      </c>
    </row>
    <row r="3161" spans="1:9">
      <c r="A3161" s="2" t="s">
        <v>184</v>
      </c>
      <c r="B3161" s="2">
        <v>3161</v>
      </c>
      <c r="C3161" s="50">
        <v>4</v>
      </c>
      <c r="D3161" s="53" t="s">
        <v>109</v>
      </c>
      <c r="E3161" s="53" t="s">
        <v>185</v>
      </c>
      <c r="F3161" s="134">
        <v>110000817493</v>
      </c>
      <c r="G3161" s="133" t="s">
        <v>228</v>
      </c>
      <c r="H3161" s="133">
        <v>46062</v>
      </c>
      <c r="I3161" s="49">
        <v>0</v>
      </c>
    </row>
    <row r="3162" spans="1:9">
      <c r="A3162" s="2" t="s">
        <v>184</v>
      </c>
      <c r="B3162" s="2">
        <v>3161</v>
      </c>
      <c r="C3162" s="50">
        <v>4</v>
      </c>
      <c r="D3162" s="53" t="s">
        <v>109</v>
      </c>
      <c r="E3162" s="53" t="s">
        <v>185</v>
      </c>
      <c r="F3162" s="134">
        <v>110000817493</v>
      </c>
      <c r="G3162" s="133" t="s">
        <v>228</v>
      </c>
      <c r="H3162" s="133">
        <v>46063</v>
      </c>
      <c r="I3162" s="49">
        <v>0</v>
      </c>
    </row>
    <row r="3163" spans="1:9">
      <c r="A3163" s="2" t="s">
        <v>184</v>
      </c>
      <c r="B3163" s="2">
        <v>3161</v>
      </c>
      <c r="C3163" s="50">
        <v>4</v>
      </c>
      <c r="D3163" s="53" t="s">
        <v>109</v>
      </c>
      <c r="E3163" s="53" t="s">
        <v>185</v>
      </c>
      <c r="F3163" s="134">
        <v>110000817493</v>
      </c>
      <c r="G3163" s="133" t="s">
        <v>228</v>
      </c>
      <c r="H3163" s="133">
        <v>46064</v>
      </c>
      <c r="I3163" s="49">
        <v>0</v>
      </c>
    </row>
    <row r="3164" spans="1:9">
      <c r="A3164" s="2" t="s">
        <v>184</v>
      </c>
      <c r="B3164" s="2">
        <v>3161</v>
      </c>
      <c r="C3164" s="50">
        <v>4</v>
      </c>
      <c r="D3164" s="53" t="s">
        <v>109</v>
      </c>
      <c r="E3164" s="53" t="s">
        <v>185</v>
      </c>
      <c r="F3164" s="134">
        <v>110000817493</v>
      </c>
      <c r="G3164" s="133" t="s">
        <v>228</v>
      </c>
      <c r="H3164" s="133">
        <v>46065</v>
      </c>
      <c r="I3164" s="49">
        <v>0</v>
      </c>
    </row>
    <row r="3165" spans="1:9">
      <c r="A3165" s="2" t="s">
        <v>184</v>
      </c>
      <c r="B3165" s="2">
        <v>3161</v>
      </c>
      <c r="C3165" s="50">
        <v>4</v>
      </c>
      <c r="D3165" s="53" t="s">
        <v>109</v>
      </c>
      <c r="E3165" s="53" t="s">
        <v>185</v>
      </c>
      <c r="F3165" s="134">
        <v>110000817493</v>
      </c>
      <c r="G3165" s="133" t="s">
        <v>228</v>
      </c>
      <c r="H3165" s="133">
        <v>46066</v>
      </c>
      <c r="I3165" s="49">
        <v>0</v>
      </c>
    </row>
    <row r="3166" spans="1:9">
      <c r="A3166" s="2" t="s">
        <v>184</v>
      </c>
      <c r="B3166" s="2">
        <v>3161</v>
      </c>
      <c r="C3166" s="50">
        <v>4</v>
      </c>
      <c r="D3166" s="53" t="s">
        <v>109</v>
      </c>
      <c r="E3166" s="53" t="s">
        <v>185</v>
      </c>
      <c r="F3166" s="134">
        <v>110000817493</v>
      </c>
      <c r="G3166" s="133" t="s">
        <v>228</v>
      </c>
      <c r="H3166" s="133">
        <v>46067</v>
      </c>
      <c r="I3166" s="49">
        <v>0</v>
      </c>
    </row>
    <row r="3167" spans="1:9">
      <c r="A3167" s="2" t="s">
        <v>184</v>
      </c>
      <c r="B3167" s="2">
        <v>3161</v>
      </c>
      <c r="C3167" s="50">
        <v>4</v>
      </c>
      <c r="D3167" s="53" t="s">
        <v>109</v>
      </c>
      <c r="E3167" s="53" t="s">
        <v>185</v>
      </c>
      <c r="F3167" s="134">
        <v>110000817493</v>
      </c>
      <c r="G3167" s="133" t="s">
        <v>228</v>
      </c>
      <c r="H3167" s="133">
        <v>46068</v>
      </c>
      <c r="I3167" s="49">
        <v>0</v>
      </c>
    </row>
    <row r="3168" spans="1:9">
      <c r="A3168" s="2" t="s">
        <v>184</v>
      </c>
      <c r="B3168" s="2">
        <v>3161</v>
      </c>
      <c r="C3168" s="50">
        <v>4</v>
      </c>
      <c r="D3168" s="53" t="s">
        <v>109</v>
      </c>
      <c r="E3168" s="53" t="s">
        <v>185</v>
      </c>
      <c r="F3168" s="134">
        <v>110000817493</v>
      </c>
      <c r="G3168" s="133" t="s">
        <v>228</v>
      </c>
      <c r="H3168" s="133">
        <v>46069</v>
      </c>
      <c r="I3168" s="49">
        <v>0</v>
      </c>
    </row>
    <row r="3169" spans="1:9">
      <c r="A3169" s="2" t="s">
        <v>184</v>
      </c>
      <c r="B3169" s="2">
        <v>3161</v>
      </c>
      <c r="C3169" s="50">
        <v>4</v>
      </c>
      <c r="D3169" s="53" t="s">
        <v>109</v>
      </c>
      <c r="E3169" s="53" t="s">
        <v>185</v>
      </c>
      <c r="F3169" s="134">
        <v>110000817493</v>
      </c>
      <c r="G3169" s="133" t="s">
        <v>228</v>
      </c>
      <c r="H3169" s="133">
        <v>46070</v>
      </c>
      <c r="I3169" s="49">
        <v>0</v>
      </c>
    </row>
    <row r="3170" spans="1:9">
      <c r="A3170" s="2" t="s">
        <v>184</v>
      </c>
      <c r="B3170" s="2">
        <v>3161</v>
      </c>
      <c r="C3170" s="50">
        <v>4</v>
      </c>
      <c r="D3170" s="53" t="s">
        <v>109</v>
      </c>
      <c r="E3170" s="53" t="s">
        <v>185</v>
      </c>
      <c r="F3170" s="134">
        <v>110000817493</v>
      </c>
      <c r="G3170" s="133" t="s">
        <v>228</v>
      </c>
      <c r="H3170" s="133">
        <v>46071</v>
      </c>
      <c r="I3170" s="49">
        <v>0</v>
      </c>
    </row>
    <row r="3171" spans="1:9">
      <c r="A3171" s="2" t="s">
        <v>184</v>
      </c>
      <c r="B3171" s="2">
        <v>3161</v>
      </c>
      <c r="C3171" s="50">
        <v>4</v>
      </c>
      <c r="D3171" s="53" t="s">
        <v>109</v>
      </c>
      <c r="E3171" s="53" t="s">
        <v>185</v>
      </c>
      <c r="F3171" s="134">
        <v>110000817493</v>
      </c>
      <c r="G3171" s="133" t="s">
        <v>228</v>
      </c>
      <c r="H3171" s="133">
        <v>46072</v>
      </c>
      <c r="I3171" s="49">
        <v>0</v>
      </c>
    </row>
    <row r="3172" spans="1:9">
      <c r="A3172" s="2" t="s">
        <v>184</v>
      </c>
      <c r="B3172" s="2">
        <v>3161</v>
      </c>
      <c r="C3172" s="50">
        <v>4</v>
      </c>
      <c r="D3172" s="53" t="s">
        <v>109</v>
      </c>
      <c r="E3172" s="53" t="s">
        <v>185</v>
      </c>
      <c r="F3172" s="134">
        <v>110000817493</v>
      </c>
      <c r="G3172" s="133" t="s">
        <v>228</v>
      </c>
      <c r="H3172" s="133">
        <v>46073</v>
      </c>
      <c r="I3172" s="49">
        <v>0</v>
      </c>
    </row>
    <row r="3173" spans="1:9">
      <c r="A3173" s="2" t="s">
        <v>184</v>
      </c>
      <c r="B3173" s="2">
        <v>3161</v>
      </c>
      <c r="C3173" s="50">
        <v>4</v>
      </c>
      <c r="D3173" s="53" t="s">
        <v>109</v>
      </c>
      <c r="E3173" s="53" t="s">
        <v>185</v>
      </c>
      <c r="F3173" s="134">
        <v>110000817493</v>
      </c>
      <c r="G3173" s="133" t="s">
        <v>228</v>
      </c>
      <c r="H3173" s="133">
        <v>46074</v>
      </c>
      <c r="I3173" s="49">
        <v>0</v>
      </c>
    </row>
    <row r="3174" spans="1:9">
      <c r="A3174" s="2" t="s">
        <v>184</v>
      </c>
      <c r="B3174" s="2">
        <v>3161</v>
      </c>
      <c r="C3174" s="50">
        <v>4</v>
      </c>
      <c r="D3174" s="53" t="s">
        <v>109</v>
      </c>
      <c r="E3174" s="53" t="s">
        <v>185</v>
      </c>
      <c r="F3174" s="134">
        <v>110000817493</v>
      </c>
      <c r="G3174" s="133" t="s">
        <v>228</v>
      </c>
      <c r="H3174" s="133">
        <v>46075</v>
      </c>
      <c r="I3174" s="49">
        <v>0</v>
      </c>
    </row>
    <row r="3175" spans="1:9">
      <c r="A3175" s="2" t="s">
        <v>184</v>
      </c>
      <c r="B3175" s="2">
        <v>3161</v>
      </c>
      <c r="C3175" s="50">
        <v>4</v>
      </c>
      <c r="D3175" s="53" t="s">
        <v>109</v>
      </c>
      <c r="E3175" s="53" t="s">
        <v>185</v>
      </c>
      <c r="F3175" s="134">
        <v>110000817493</v>
      </c>
      <c r="G3175" s="133" t="s">
        <v>228</v>
      </c>
      <c r="H3175" s="133">
        <v>46076</v>
      </c>
      <c r="I3175" s="49">
        <v>0</v>
      </c>
    </row>
    <row r="3176" spans="1:9">
      <c r="A3176" s="2" t="s">
        <v>184</v>
      </c>
      <c r="B3176" s="2">
        <v>3161</v>
      </c>
      <c r="C3176" s="50">
        <v>4</v>
      </c>
      <c r="D3176" s="53" t="s">
        <v>109</v>
      </c>
      <c r="E3176" s="53" t="s">
        <v>185</v>
      </c>
      <c r="F3176" s="134">
        <v>110000817493</v>
      </c>
      <c r="G3176" s="133" t="s">
        <v>228</v>
      </c>
      <c r="H3176" s="133">
        <v>46077</v>
      </c>
      <c r="I3176" s="49">
        <v>0</v>
      </c>
    </row>
    <row r="3177" spans="1:9">
      <c r="A3177" s="2" t="s">
        <v>184</v>
      </c>
      <c r="B3177" s="2">
        <v>3161</v>
      </c>
      <c r="C3177" s="50">
        <v>4</v>
      </c>
      <c r="D3177" s="53" t="s">
        <v>109</v>
      </c>
      <c r="E3177" s="53" t="s">
        <v>185</v>
      </c>
      <c r="F3177" s="134">
        <v>110000817493</v>
      </c>
      <c r="G3177" s="133" t="s">
        <v>228</v>
      </c>
      <c r="H3177" s="133">
        <v>46078</v>
      </c>
      <c r="I3177" s="49">
        <v>0</v>
      </c>
    </row>
    <row r="3178" spans="1:9">
      <c r="A3178" s="2" t="s">
        <v>184</v>
      </c>
      <c r="B3178" s="2">
        <v>3161</v>
      </c>
      <c r="C3178" s="50">
        <v>4</v>
      </c>
      <c r="D3178" s="53" t="s">
        <v>109</v>
      </c>
      <c r="E3178" s="53" t="s">
        <v>185</v>
      </c>
      <c r="F3178" s="134">
        <v>110000817493</v>
      </c>
      <c r="G3178" s="133" t="s">
        <v>228</v>
      </c>
      <c r="H3178" s="133">
        <v>46079</v>
      </c>
      <c r="I3178" s="49">
        <v>0</v>
      </c>
    </row>
    <row r="3179" spans="1:9">
      <c r="A3179" s="2" t="s">
        <v>184</v>
      </c>
      <c r="B3179" s="2">
        <v>3161</v>
      </c>
      <c r="C3179" s="50">
        <v>4</v>
      </c>
      <c r="D3179" s="53" t="s">
        <v>109</v>
      </c>
      <c r="E3179" s="53" t="s">
        <v>185</v>
      </c>
      <c r="F3179" s="134">
        <v>110000817493</v>
      </c>
      <c r="G3179" s="133" t="s">
        <v>228</v>
      </c>
      <c r="H3179" s="133">
        <v>46080</v>
      </c>
      <c r="I3179" s="49">
        <v>0</v>
      </c>
    </row>
    <row r="3180" spans="1:9">
      <c r="A3180" s="2" t="s">
        <v>184</v>
      </c>
      <c r="B3180" s="2">
        <v>3161</v>
      </c>
      <c r="C3180" s="50">
        <v>4</v>
      </c>
      <c r="D3180" s="53" t="s">
        <v>109</v>
      </c>
      <c r="E3180" s="53" t="s">
        <v>185</v>
      </c>
      <c r="F3180" s="134">
        <v>110000817493</v>
      </c>
      <c r="G3180" s="133" t="s">
        <v>228</v>
      </c>
      <c r="H3180" s="133">
        <v>46081</v>
      </c>
      <c r="I3180" s="49">
        <v>0</v>
      </c>
    </row>
    <row r="3181" spans="1:9">
      <c r="A3181" s="2" t="s">
        <v>184</v>
      </c>
      <c r="B3181" s="2">
        <v>3161</v>
      </c>
      <c r="C3181" s="50">
        <v>4</v>
      </c>
      <c r="D3181" s="53" t="s">
        <v>109</v>
      </c>
      <c r="E3181" s="53" t="s">
        <v>185</v>
      </c>
      <c r="F3181" s="134">
        <v>110000817493</v>
      </c>
      <c r="G3181" s="133" t="s">
        <v>228</v>
      </c>
      <c r="H3181" s="133">
        <v>46082</v>
      </c>
      <c r="I3181" s="49">
        <v>0</v>
      </c>
    </row>
    <row r="3182" spans="1:9">
      <c r="A3182" s="2" t="s">
        <v>184</v>
      </c>
      <c r="B3182" s="2">
        <v>3161</v>
      </c>
      <c r="C3182" s="50">
        <v>4</v>
      </c>
      <c r="D3182" s="53" t="s">
        <v>109</v>
      </c>
      <c r="E3182" s="53" t="s">
        <v>185</v>
      </c>
      <c r="F3182" s="134">
        <v>110000817493</v>
      </c>
      <c r="G3182" s="133" t="s">
        <v>228</v>
      </c>
      <c r="H3182" s="133">
        <v>46083</v>
      </c>
      <c r="I3182" s="49">
        <v>0</v>
      </c>
    </row>
    <row r="3183" spans="1:9">
      <c r="A3183" s="2" t="s">
        <v>184</v>
      </c>
      <c r="B3183" s="2">
        <v>3161</v>
      </c>
      <c r="C3183" s="50">
        <v>4</v>
      </c>
      <c r="D3183" s="53" t="s">
        <v>109</v>
      </c>
      <c r="E3183" s="53" t="s">
        <v>185</v>
      </c>
      <c r="F3183" s="134">
        <v>110000817493</v>
      </c>
      <c r="G3183" s="133" t="s">
        <v>228</v>
      </c>
      <c r="H3183" s="133">
        <v>46084</v>
      </c>
      <c r="I3183" s="49">
        <v>0</v>
      </c>
    </row>
    <row r="3184" spans="1:9">
      <c r="A3184" s="2" t="s">
        <v>184</v>
      </c>
      <c r="B3184" s="2">
        <v>3161</v>
      </c>
      <c r="C3184" s="50">
        <v>4</v>
      </c>
      <c r="D3184" s="53" t="s">
        <v>109</v>
      </c>
      <c r="E3184" s="53" t="s">
        <v>185</v>
      </c>
      <c r="F3184" s="134">
        <v>110000817493</v>
      </c>
      <c r="G3184" s="133" t="s">
        <v>228</v>
      </c>
      <c r="H3184" s="133">
        <v>46085</v>
      </c>
      <c r="I3184" s="49">
        <v>0</v>
      </c>
    </row>
    <row r="3185" spans="1:9">
      <c r="A3185" s="2" t="s">
        <v>184</v>
      </c>
      <c r="B3185" s="2">
        <v>3161</v>
      </c>
      <c r="C3185" s="50">
        <v>4</v>
      </c>
      <c r="D3185" s="53" t="s">
        <v>109</v>
      </c>
      <c r="E3185" s="53" t="s">
        <v>185</v>
      </c>
      <c r="F3185" s="134">
        <v>110000817493</v>
      </c>
      <c r="G3185" s="133" t="s">
        <v>228</v>
      </c>
      <c r="H3185" s="133">
        <v>46086</v>
      </c>
      <c r="I3185" s="49">
        <v>0</v>
      </c>
    </row>
    <row r="3186" spans="1:9">
      <c r="A3186" s="2" t="s">
        <v>184</v>
      </c>
      <c r="B3186" s="2">
        <v>3161</v>
      </c>
      <c r="C3186" s="50">
        <v>4</v>
      </c>
      <c r="D3186" s="53" t="s">
        <v>109</v>
      </c>
      <c r="E3186" s="53" t="s">
        <v>185</v>
      </c>
      <c r="F3186" s="134">
        <v>110000817493</v>
      </c>
      <c r="G3186" s="133" t="s">
        <v>228</v>
      </c>
      <c r="H3186" s="133">
        <v>46087</v>
      </c>
      <c r="I3186" s="49">
        <v>0</v>
      </c>
    </row>
    <row r="3187" spans="1:9">
      <c r="A3187" s="2" t="s">
        <v>184</v>
      </c>
      <c r="B3187" s="2">
        <v>3161</v>
      </c>
      <c r="C3187" s="50">
        <v>4</v>
      </c>
      <c r="D3187" s="53" t="s">
        <v>109</v>
      </c>
      <c r="E3187" s="53" t="s">
        <v>185</v>
      </c>
      <c r="F3187" s="134">
        <v>110000817493</v>
      </c>
      <c r="G3187" s="133" t="s">
        <v>228</v>
      </c>
      <c r="H3187" s="133">
        <v>46088</v>
      </c>
      <c r="I3187" s="49">
        <v>0</v>
      </c>
    </row>
    <row r="3188" spans="1:9">
      <c r="A3188" s="2" t="s">
        <v>184</v>
      </c>
      <c r="B3188" s="2">
        <v>3161</v>
      </c>
      <c r="C3188" s="50">
        <v>4</v>
      </c>
      <c r="D3188" s="53" t="s">
        <v>109</v>
      </c>
      <c r="E3188" s="53" t="s">
        <v>185</v>
      </c>
      <c r="F3188" s="134">
        <v>110000817493</v>
      </c>
      <c r="G3188" s="133" t="s">
        <v>228</v>
      </c>
      <c r="H3188" s="133">
        <v>46089</v>
      </c>
      <c r="I3188" s="49">
        <v>0</v>
      </c>
    </row>
    <row r="3189" spans="1:9">
      <c r="A3189" s="2" t="s">
        <v>184</v>
      </c>
      <c r="B3189" s="2">
        <v>3161</v>
      </c>
      <c r="C3189" s="50">
        <v>4</v>
      </c>
      <c r="D3189" s="53" t="s">
        <v>109</v>
      </c>
      <c r="E3189" s="53" t="s">
        <v>185</v>
      </c>
      <c r="F3189" s="134">
        <v>110000817493</v>
      </c>
      <c r="G3189" s="133" t="s">
        <v>228</v>
      </c>
      <c r="H3189" s="133">
        <v>46090</v>
      </c>
      <c r="I3189" s="49">
        <v>0</v>
      </c>
    </row>
    <row r="3190" spans="1:9">
      <c r="A3190" s="2" t="s">
        <v>184</v>
      </c>
      <c r="B3190" s="2">
        <v>3161</v>
      </c>
      <c r="C3190" s="50">
        <v>4</v>
      </c>
      <c r="D3190" s="53" t="s">
        <v>109</v>
      </c>
      <c r="E3190" s="53" t="s">
        <v>185</v>
      </c>
      <c r="F3190" s="134">
        <v>110000817493</v>
      </c>
      <c r="G3190" s="133" t="s">
        <v>228</v>
      </c>
      <c r="H3190" s="133">
        <v>46091</v>
      </c>
      <c r="I3190" s="49">
        <v>0</v>
      </c>
    </row>
    <row r="3191" spans="1:9">
      <c r="A3191" s="2" t="s">
        <v>184</v>
      </c>
      <c r="B3191" s="2">
        <v>3161</v>
      </c>
      <c r="C3191" s="50">
        <v>4</v>
      </c>
      <c r="D3191" s="53" t="s">
        <v>109</v>
      </c>
      <c r="E3191" s="53" t="s">
        <v>185</v>
      </c>
      <c r="F3191" s="134">
        <v>110000817493</v>
      </c>
      <c r="G3191" s="133" t="s">
        <v>228</v>
      </c>
      <c r="H3191" s="133">
        <v>46092</v>
      </c>
      <c r="I3191" s="49">
        <v>0</v>
      </c>
    </row>
    <row r="3192" spans="1:9">
      <c r="A3192" s="2" t="s">
        <v>184</v>
      </c>
      <c r="B3192" s="2">
        <v>3161</v>
      </c>
      <c r="C3192" s="50">
        <v>4</v>
      </c>
      <c r="D3192" s="53" t="s">
        <v>109</v>
      </c>
      <c r="E3192" s="53" t="s">
        <v>185</v>
      </c>
      <c r="F3192" s="134">
        <v>110000817493</v>
      </c>
      <c r="G3192" s="133" t="s">
        <v>228</v>
      </c>
      <c r="H3192" s="133">
        <v>46093</v>
      </c>
      <c r="I3192" s="49">
        <v>0</v>
      </c>
    </row>
    <row r="3193" spans="1:9">
      <c r="A3193" s="2" t="s">
        <v>184</v>
      </c>
      <c r="B3193" s="2">
        <v>3161</v>
      </c>
      <c r="C3193" s="50">
        <v>4</v>
      </c>
      <c r="D3193" s="53" t="s">
        <v>109</v>
      </c>
      <c r="E3193" s="53" t="s">
        <v>185</v>
      </c>
      <c r="F3193" s="134">
        <v>110000817493</v>
      </c>
      <c r="G3193" s="133" t="s">
        <v>228</v>
      </c>
      <c r="H3193" s="133">
        <v>46094</v>
      </c>
      <c r="I3193" s="49">
        <v>0</v>
      </c>
    </row>
    <row r="3194" spans="1:9">
      <c r="A3194" s="2" t="s">
        <v>184</v>
      </c>
      <c r="B3194" s="2">
        <v>3161</v>
      </c>
      <c r="C3194" s="50">
        <v>4</v>
      </c>
      <c r="D3194" s="53" t="s">
        <v>109</v>
      </c>
      <c r="E3194" s="53" t="s">
        <v>185</v>
      </c>
      <c r="F3194" s="134">
        <v>110000817493</v>
      </c>
      <c r="G3194" s="133" t="s">
        <v>228</v>
      </c>
      <c r="H3194" s="133">
        <v>46095</v>
      </c>
      <c r="I3194" s="49">
        <v>0</v>
      </c>
    </row>
    <row r="3195" spans="1:9">
      <c r="A3195" s="2" t="s">
        <v>184</v>
      </c>
      <c r="B3195" s="2">
        <v>3161</v>
      </c>
      <c r="C3195" s="50">
        <v>4</v>
      </c>
      <c r="D3195" s="53" t="s">
        <v>109</v>
      </c>
      <c r="E3195" s="53" t="s">
        <v>185</v>
      </c>
      <c r="F3195" s="134">
        <v>110000817493</v>
      </c>
      <c r="G3195" s="133" t="s">
        <v>228</v>
      </c>
      <c r="H3195" s="133">
        <v>46096</v>
      </c>
      <c r="I3195" s="49">
        <v>0</v>
      </c>
    </row>
    <row r="3196" spans="1:9">
      <c r="A3196" s="2" t="s">
        <v>184</v>
      </c>
      <c r="B3196" s="2">
        <v>3161</v>
      </c>
      <c r="C3196" s="50">
        <v>4</v>
      </c>
      <c r="D3196" s="53" t="s">
        <v>109</v>
      </c>
      <c r="E3196" s="53" t="s">
        <v>185</v>
      </c>
      <c r="F3196" s="134">
        <v>110000817493</v>
      </c>
      <c r="G3196" s="133" t="s">
        <v>228</v>
      </c>
      <c r="H3196" s="133">
        <v>46097</v>
      </c>
      <c r="I3196" s="49">
        <v>0</v>
      </c>
    </row>
    <row r="3197" spans="1:9">
      <c r="A3197" s="2" t="s">
        <v>184</v>
      </c>
      <c r="B3197" s="2">
        <v>3161</v>
      </c>
      <c r="C3197" s="50">
        <v>4</v>
      </c>
      <c r="D3197" s="53" t="s">
        <v>109</v>
      </c>
      <c r="E3197" s="53" t="s">
        <v>185</v>
      </c>
      <c r="F3197" s="134">
        <v>110000817493</v>
      </c>
      <c r="G3197" s="133" t="s">
        <v>228</v>
      </c>
      <c r="H3197" s="133">
        <v>46098</v>
      </c>
      <c r="I3197" s="49">
        <v>0</v>
      </c>
    </row>
    <row r="3198" spans="1:9">
      <c r="A3198" s="2" t="s">
        <v>184</v>
      </c>
      <c r="B3198" s="2">
        <v>3161</v>
      </c>
      <c r="C3198" s="50">
        <v>4</v>
      </c>
      <c r="D3198" s="53" t="s">
        <v>109</v>
      </c>
      <c r="E3198" s="53" t="s">
        <v>185</v>
      </c>
      <c r="F3198" s="134">
        <v>110000817493</v>
      </c>
      <c r="G3198" s="133" t="s">
        <v>228</v>
      </c>
      <c r="H3198" s="133">
        <v>46099</v>
      </c>
      <c r="I3198" s="49">
        <v>0</v>
      </c>
    </row>
    <row r="3199" spans="1:9">
      <c r="A3199" s="2" t="s">
        <v>184</v>
      </c>
      <c r="B3199" s="2">
        <v>3161</v>
      </c>
      <c r="C3199" s="50">
        <v>4</v>
      </c>
      <c r="D3199" s="53" t="s">
        <v>109</v>
      </c>
      <c r="E3199" s="53" t="s">
        <v>185</v>
      </c>
      <c r="F3199" s="134">
        <v>110000817493</v>
      </c>
      <c r="G3199" s="133" t="s">
        <v>228</v>
      </c>
      <c r="H3199" s="133">
        <v>46100</v>
      </c>
      <c r="I3199" s="49">
        <v>0</v>
      </c>
    </row>
    <row r="3200" spans="1:9">
      <c r="A3200" s="2" t="s">
        <v>184</v>
      </c>
      <c r="B3200" s="2">
        <v>3161</v>
      </c>
      <c r="C3200" s="50">
        <v>4</v>
      </c>
      <c r="D3200" s="53" t="s">
        <v>109</v>
      </c>
      <c r="E3200" s="53" t="s">
        <v>185</v>
      </c>
      <c r="F3200" s="134">
        <v>110000817493</v>
      </c>
      <c r="G3200" s="133" t="s">
        <v>228</v>
      </c>
      <c r="H3200" s="133">
        <v>46101</v>
      </c>
      <c r="I3200" s="49">
        <v>0</v>
      </c>
    </row>
    <row r="3201" spans="1:12">
      <c r="A3201" s="2" t="s">
        <v>184</v>
      </c>
      <c r="B3201" s="2">
        <v>3161</v>
      </c>
      <c r="C3201" s="50">
        <v>4</v>
      </c>
      <c r="D3201" s="53" t="s">
        <v>109</v>
      </c>
      <c r="E3201" s="53" t="s">
        <v>185</v>
      </c>
      <c r="F3201" s="134">
        <v>110000817493</v>
      </c>
      <c r="G3201" s="133" t="s">
        <v>228</v>
      </c>
      <c r="H3201" s="133">
        <v>46102</v>
      </c>
      <c r="I3201" s="49">
        <v>0</v>
      </c>
    </row>
    <row r="3202" spans="1:12">
      <c r="A3202" s="2" t="s">
        <v>184</v>
      </c>
      <c r="B3202" s="2">
        <v>3161</v>
      </c>
      <c r="C3202" s="50">
        <v>4</v>
      </c>
      <c r="D3202" s="53" t="s">
        <v>109</v>
      </c>
      <c r="E3202" s="53" t="s">
        <v>185</v>
      </c>
      <c r="F3202" s="134">
        <v>110000817493</v>
      </c>
      <c r="G3202" s="133" t="s">
        <v>228</v>
      </c>
      <c r="H3202" s="133">
        <v>46103</v>
      </c>
      <c r="I3202" s="49">
        <v>0</v>
      </c>
    </row>
    <row r="3203" spans="1:12">
      <c r="A3203" s="2" t="s">
        <v>184</v>
      </c>
      <c r="B3203" s="2">
        <v>3161</v>
      </c>
      <c r="C3203" s="50">
        <v>4</v>
      </c>
      <c r="D3203" s="53" t="s">
        <v>109</v>
      </c>
      <c r="E3203" s="53" t="s">
        <v>185</v>
      </c>
      <c r="F3203" s="134">
        <v>110000817493</v>
      </c>
      <c r="G3203" s="133" t="s">
        <v>228</v>
      </c>
      <c r="H3203" s="133">
        <v>46104</v>
      </c>
      <c r="I3203" s="49">
        <v>0</v>
      </c>
    </row>
    <row r="3204" spans="1:12">
      <c r="A3204" s="2" t="s">
        <v>184</v>
      </c>
      <c r="B3204" s="2">
        <v>3161</v>
      </c>
      <c r="C3204" s="50">
        <v>4</v>
      </c>
      <c r="D3204" s="53" t="s">
        <v>109</v>
      </c>
      <c r="E3204" s="53" t="s">
        <v>185</v>
      </c>
      <c r="F3204" s="134">
        <v>110000817493</v>
      </c>
      <c r="G3204" s="133" t="s">
        <v>228</v>
      </c>
      <c r="H3204" s="133">
        <v>46105</v>
      </c>
      <c r="I3204" s="49">
        <v>0</v>
      </c>
    </row>
    <row r="3205" spans="1:12">
      <c r="A3205" s="2" t="s">
        <v>184</v>
      </c>
      <c r="B3205" s="2">
        <v>3161</v>
      </c>
      <c r="C3205" s="50">
        <v>4</v>
      </c>
      <c r="D3205" s="53" t="s">
        <v>109</v>
      </c>
      <c r="E3205" s="53" t="s">
        <v>185</v>
      </c>
      <c r="F3205" s="134">
        <v>110000817493</v>
      </c>
      <c r="G3205" s="133" t="s">
        <v>228</v>
      </c>
      <c r="H3205" s="133">
        <v>46106</v>
      </c>
      <c r="I3205" s="49">
        <v>0</v>
      </c>
    </row>
    <row r="3206" spans="1:12">
      <c r="A3206" s="2" t="s">
        <v>184</v>
      </c>
      <c r="B3206" s="2">
        <v>3161</v>
      </c>
      <c r="C3206" s="50">
        <v>4</v>
      </c>
      <c r="D3206" s="53" t="s">
        <v>109</v>
      </c>
      <c r="E3206" s="53" t="s">
        <v>185</v>
      </c>
      <c r="F3206" s="134">
        <v>110000817493</v>
      </c>
      <c r="G3206" s="133" t="s">
        <v>228</v>
      </c>
      <c r="H3206" s="133">
        <v>46107</v>
      </c>
      <c r="I3206" s="49">
        <v>0</v>
      </c>
    </row>
    <row r="3207" spans="1:12">
      <c r="A3207" s="2" t="s">
        <v>184</v>
      </c>
      <c r="B3207" s="2">
        <v>3161</v>
      </c>
      <c r="C3207" s="50">
        <v>4</v>
      </c>
      <c r="D3207" s="53" t="s">
        <v>109</v>
      </c>
      <c r="E3207" s="53" t="s">
        <v>185</v>
      </c>
      <c r="F3207" s="134">
        <v>110000817493</v>
      </c>
      <c r="G3207" s="133" t="s">
        <v>228</v>
      </c>
      <c r="H3207" s="133">
        <v>46108</v>
      </c>
      <c r="I3207" s="49">
        <v>0</v>
      </c>
    </row>
    <row r="3208" spans="1:12">
      <c r="A3208" s="2" t="s">
        <v>184</v>
      </c>
      <c r="B3208" s="2">
        <v>3161</v>
      </c>
      <c r="C3208" s="50">
        <v>4</v>
      </c>
      <c r="D3208" s="53" t="s">
        <v>109</v>
      </c>
      <c r="E3208" s="53" t="s">
        <v>185</v>
      </c>
      <c r="F3208" s="134">
        <v>110000817493</v>
      </c>
      <c r="G3208" s="133" t="s">
        <v>228</v>
      </c>
      <c r="H3208" s="133">
        <v>46109</v>
      </c>
      <c r="I3208" s="49">
        <v>0</v>
      </c>
    </row>
    <row r="3209" spans="1:12">
      <c r="A3209" s="2" t="s">
        <v>184</v>
      </c>
      <c r="B3209" s="2">
        <v>3161</v>
      </c>
      <c r="C3209" s="50">
        <v>4</v>
      </c>
      <c r="D3209" s="53" t="s">
        <v>109</v>
      </c>
      <c r="E3209" s="53" t="s">
        <v>185</v>
      </c>
      <c r="F3209" s="134">
        <v>110000817493</v>
      </c>
      <c r="G3209" s="133" t="s">
        <v>228</v>
      </c>
      <c r="H3209" s="133">
        <v>46110</v>
      </c>
      <c r="I3209" s="49">
        <v>0</v>
      </c>
    </row>
    <row r="3210" spans="1:12">
      <c r="A3210" s="2" t="s">
        <v>184</v>
      </c>
      <c r="B3210" s="2">
        <v>3161</v>
      </c>
      <c r="C3210" s="50">
        <v>4</v>
      </c>
      <c r="D3210" s="53" t="s">
        <v>109</v>
      </c>
      <c r="E3210" s="53" t="s">
        <v>185</v>
      </c>
      <c r="F3210" s="134">
        <v>110000817493</v>
      </c>
      <c r="G3210" s="133" t="s">
        <v>228</v>
      </c>
      <c r="H3210" s="133">
        <v>46111</v>
      </c>
      <c r="I3210" s="49">
        <v>0</v>
      </c>
    </row>
    <row r="3211" spans="1:12">
      <c r="A3211" s="2" t="s">
        <v>184</v>
      </c>
      <c r="B3211" s="2">
        <v>3161</v>
      </c>
      <c r="C3211" s="50">
        <v>4</v>
      </c>
      <c r="D3211" s="53" t="s">
        <v>109</v>
      </c>
      <c r="E3211" s="53" t="s">
        <v>185</v>
      </c>
      <c r="F3211" s="134">
        <v>110000817493</v>
      </c>
      <c r="G3211" s="133" t="s">
        <v>228</v>
      </c>
      <c r="H3211" s="133">
        <v>46112</v>
      </c>
      <c r="I3211" s="49">
        <v>0</v>
      </c>
    </row>
    <row r="3212" spans="1:12" ht="15">
      <c r="A3212" s="2" t="s">
        <v>184</v>
      </c>
      <c r="B3212" s="2">
        <v>3161</v>
      </c>
      <c r="C3212" s="50">
        <v>4</v>
      </c>
      <c r="D3212" s="53" t="s">
        <v>109</v>
      </c>
      <c r="E3212" s="53" t="s">
        <v>185</v>
      </c>
      <c r="F3212" s="134">
        <v>110000817493</v>
      </c>
      <c r="G3212" s="133" t="s">
        <v>228</v>
      </c>
      <c r="H3212" s="133">
        <v>46113</v>
      </c>
      <c r="I3212">
        <v>0</v>
      </c>
      <c r="J3212"/>
      <c r="K3212"/>
      <c r="L3212"/>
    </row>
    <row r="3213" spans="1:12" ht="15">
      <c r="A3213" s="2" t="s">
        <v>184</v>
      </c>
      <c r="B3213" s="2">
        <v>3161</v>
      </c>
      <c r="C3213" s="50">
        <v>4</v>
      </c>
      <c r="D3213" s="53" t="s">
        <v>109</v>
      </c>
      <c r="E3213" s="53" t="s">
        <v>185</v>
      </c>
      <c r="F3213" s="134">
        <v>110000817493</v>
      </c>
      <c r="G3213" s="133" t="s">
        <v>228</v>
      </c>
      <c r="H3213" s="133">
        <v>46114</v>
      </c>
      <c r="I3213">
        <v>0</v>
      </c>
      <c r="J3213"/>
      <c r="K3213"/>
      <c r="L3213"/>
    </row>
    <row r="3214" spans="1:12" ht="15">
      <c r="A3214" s="2" t="s">
        <v>184</v>
      </c>
      <c r="B3214" s="2">
        <v>3161</v>
      </c>
      <c r="C3214" s="50">
        <v>4</v>
      </c>
      <c r="D3214" s="53" t="s">
        <v>109</v>
      </c>
      <c r="E3214" s="53" t="s">
        <v>185</v>
      </c>
      <c r="F3214" s="134">
        <v>110000817493</v>
      </c>
      <c r="G3214" s="133" t="s">
        <v>228</v>
      </c>
      <c r="H3214" s="133">
        <v>46115</v>
      </c>
      <c r="I3214">
        <v>0</v>
      </c>
      <c r="J3214"/>
      <c r="K3214"/>
      <c r="L3214"/>
    </row>
    <row r="3215" spans="1:12" ht="15">
      <c r="A3215" s="2" t="s">
        <v>184</v>
      </c>
      <c r="B3215" s="2">
        <v>3161</v>
      </c>
      <c r="C3215" s="50">
        <v>4</v>
      </c>
      <c r="D3215" s="53" t="s">
        <v>109</v>
      </c>
      <c r="E3215" s="53" t="s">
        <v>185</v>
      </c>
      <c r="F3215" s="134">
        <v>110000817493</v>
      </c>
      <c r="G3215" s="133" t="s">
        <v>228</v>
      </c>
      <c r="H3215" s="133">
        <v>46116</v>
      </c>
      <c r="I3215">
        <v>0</v>
      </c>
      <c r="J3215"/>
      <c r="K3215"/>
      <c r="L3215"/>
    </row>
    <row r="3216" spans="1:12" ht="15">
      <c r="A3216" s="2" t="s">
        <v>184</v>
      </c>
      <c r="B3216" s="2">
        <v>3161</v>
      </c>
      <c r="C3216" s="50">
        <v>4</v>
      </c>
      <c r="D3216" s="53" t="s">
        <v>109</v>
      </c>
      <c r="E3216" s="53" t="s">
        <v>185</v>
      </c>
      <c r="F3216" s="134">
        <v>110000817493</v>
      </c>
      <c r="G3216" s="133" t="s">
        <v>228</v>
      </c>
      <c r="H3216" s="133">
        <v>46117</v>
      </c>
      <c r="I3216">
        <v>0</v>
      </c>
      <c r="J3216"/>
      <c r="K3216"/>
      <c r="L3216"/>
    </row>
    <row r="3217" spans="1:12" ht="15">
      <c r="A3217" s="2" t="s">
        <v>184</v>
      </c>
      <c r="B3217" s="2">
        <v>3161</v>
      </c>
      <c r="C3217" s="50">
        <v>4</v>
      </c>
      <c r="D3217" s="53" t="s">
        <v>109</v>
      </c>
      <c r="E3217" s="53" t="s">
        <v>185</v>
      </c>
      <c r="F3217" s="134">
        <v>110000817493</v>
      </c>
      <c r="G3217" s="133" t="s">
        <v>228</v>
      </c>
      <c r="H3217" s="133">
        <v>46118</v>
      </c>
      <c r="I3217">
        <v>0</v>
      </c>
      <c r="J3217"/>
      <c r="K3217"/>
      <c r="L3217"/>
    </row>
    <row r="3218" spans="1:12" ht="15">
      <c r="A3218" s="2" t="s">
        <v>184</v>
      </c>
      <c r="B3218" s="2">
        <v>3161</v>
      </c>
      <c r="C3218" s="50">
        <v>4</v>
      </c>
      <c r="D3218" s="53" t="s">
        <v>109</v>
      </c>
      <c r="E3218" s="53" t="s">
        <v>185</v>
      </c>
      <c r="F3218" s="134">
        <v>110000817493</v>
      </c>
      <c r="G3218" s="133" t="s">
        <v>228</v>
      </c>
      <c r="H3218" s="133">
        <v>46119</v>
      </c>
      <c r="I3218">
        <v>0</v>
      </c>
      <c r="J3218"/>
      <c r="K3218"/>
      <c r="L3218"/>
    </row>
    <row r="3219" spans="1:12" ht="15">
      <c r="A3219" s="2" t="s">
        <v>184</v>
      </c>
      <c r="B3219" s="2">
        <v>3161</v>
      </c>
      <c r="C3219" s="50">
        <v>4</v>
      </c>
      <c r="D3219" s="53" t="s">
        <v>109</v>
      </c>
      <c r="E3219" s="53" t="s">
        <v>185</v>
      </c>
      <c r="F3219" s="134">
        <v>110000817493</v>
      </c>
      <c r="G3219" s="133" t="s">
        <v>228</v>
      </c>
      <c r="H3219" s="133">
        <v>46120</v>
      </c>
      <c r="I3219">
        <v>0</v>
      </c>
      <c r="J3219"/>
      <c r="K3219"/>
      <c r="L3219"/>
    </row>
    <row r="3220" spans="1:12" ht="15">
      <c r="A3220" s="2" t="s">
        <v>184</v>
      </c>
      <c r="B3220" s="2">
        <v>3161</v>
      </c>
      <c r="C3220" s="50">
        <v>4</v>
      </c>
      <c r="D3220" s="53" t="s">
        <v>109</v>
      </c>
      <c r="E3220" s="53" t="s">
        <v>185</v>
      </c>
      <c r="F3220" s="134">
        <v>110000817493</v>
      </c>
      <c r="G3220" s="133" t="s">
        <v>228</v>
      </c>
      <c r="H3220" s="133">
        <v>46121</v>
      </c>
      <c r="I3220">
        <v>0</v>
      </c>
      <c r="J3220"/>
      <c r="K3220"/>
      <c r="L3220"/>
    </row>
    <row r="3221" spans="1:12" ht="15">
      <c r="A3221" s="2" t="s">
        <v>184</v>
      </c>
      <c r="B3221" s="2">
        <v>3161</v>
      </c>
      <c r="C3221" s="50">
        <v>4</v>
      </c>
      <c r="D3221" s="53" t="s">
        <v>109</v>
      </c>
      <c r="E3221" s="53" t="s">
        <v>185</v>
      </c>
      <c r="F3221" s="134">
        <v>110000817493</v>
      </c>
      <c r="G3221" s="133" t="s">
        <v>228</v>
      </c>
      <c r="H3221" s="133">
        <v>46122</v>
      </c>
      <c r="I3221">
        <v>0</v>
      </c>
      <c r="J3221"/>
      <c r="K3221"/>
      <c r="L3221"/>
    </row>
    <row r="3222" spans="1:12" ht="15">
      <c r="A3222" s="2" t="s">
        <v>184</v>
      </c>
      <c r="B3222" s="2">
        <v>3161</v>
      </c>
      <c r="C3222" s="50">
        <v>4</v>
      </c>
      <c r="D3222" s="53" t="s">
        <v>109</v>
      </c>
      <c r="E3222" s="53" t="s">
        <v>185</v>
      </c>
      <c r="F3222" s="134">
        <v>110000817493</v>
      </c>
      <c r="G3222" s="133" t="s">
        <v>228</v>
      </c>
      <c r="H3222" s="133">
        <v>46123</v>
      </c>
      <c r="I3222">
        <v>0</v>
      </c>
      <c r="J3222"/>
      <c r="K3222"/>
      <c r="L3222"/>
    </row>
    <row r="3223" spans="1:12" ht="15">
      <c r="A3223" s="2" t="s">
        <v>184</v>
      </c>
      <c r="B3223" s="2">
        <v>3161</v>
      </c>
      <c r="C3223" s="50">
        <v>4</v>
      </c>
      <c r="D3223" s="53" t="s">
        <v>109</v>
      </c>
      <c r="E3223" s="53" t="s">
        <v>185</v>
      </c>
      <c r="F3223" s="134">
        <v>110000817493</v>
      </c>
      <c r="G3223" s="133" t="s">
        <v>228</v>
      </c>
      <c r="H3223" s="133">
        <v>46124</v>
      </c>
      <c r="I3223">
        <v>0</v>
      </c>
      <c r="J3223"/>
      <c r="K3223"/>
      <c r="L3223"/>
    </row>
    <row r="3224" spans="1:12" ht="15">
      <c r="A3224" s="2" t="s">
        <v>184</v>
      </c>
      <c r="B3224" s="2">
        <v>3161</v>
      </c>
      <c r="C3224" s="50">
        <v>4</v>
      </c>
      <c r="D3224" s="53" t="s">
        <v>109</v>
      </c>
      <c r="E3224" s="53" t="s">
        <v>185</v>
      </c>
      <c r="F3224" s="134">
        <v>110000817493</v>
      </c>
      <c r="G3224" s="133" t="s">
        <v>228</v>
      </c>
      <c r="H3224" s="133">
        <v>46125</v>
      </c>
      <c r="I3224">
        <v>0</v>
      </c>
      <c r="J3224"/>
      <c r="K3224"/>
      <c r="L3224"/>
    </row>
    <row r="3225" spans="1:12" ht="15">
      <c r="A3225" s="2" t="s">
        <v>184</v>
      </c>
      <c r="B3225" s="2">
        <v>3161</v>
      </c>
      <c r="C3225" s="50">
        <v>4</v>
      </c>
      <c r="D3225" s="53" t="s">
        <v>109</v>
      </c>
      <c r="E3225" s="53" t="s">
        <v>185</v>
      </c>
      <c r="F3225" s="134">
        <v>110000817493</v>
      </c>
      <c r="G3225" s="133" t="s">
        <v>228</v>
      </c>
      <c r="H3225" s="133">
        <v>46126</v>
      </c>
      <c r="I3225">
        <v>0</v>
      </c>
      <c r="J3225"/>
      <c r="K3225"/>
      <c r="L3225"/>
    </row>
    <row r="3226" spans="1:12" ht="15">
      <c r="A3226" s="2" t="s">
        <v>184</v>
      </c>
      <c r="B3226" s="2">
        <v>3161</v>
      </c>
      <c r="C3226" s="50">
        <v>4</v>
      </c>
      <c r="D3226" s="53" t="s">
        <v>109</v>
      </c>
      <c r="E3226" s="53" t="s">
        <v>185</v>
      </c>
      <c r="F3226" s="134">
        <v>110000817493</v>
      </c>
      <c r="G3226" s="133" t="s">
        <v>228</v>
      </c>
      <c r="H3226" s="133">
        <v>46127</v>
      </c>
      <c r="I3226">
        <v>0</v>
      </c>
      <c r="J3226"/>
      <c r="K3226"/>
      <c r="L3226"/>
    </row>
    <row r="3227" spans="1:12" ht="15">
      <c r="A3227" s="2" t="s">
        <v>184</v>
      </c>
      <c r="B3227" s="2">
        <v>3161</v>
      </c>
      <c r="C3227" s="50">
        <v>4</v>
      </c>
      <c r="D3227" s="53" t="s">
        <v>109</v>
      </c>
      <c r="E3227" s="53" t="s">
        <v>185</v>
      </c>
      <c r="F3227" s="134">
        <v>110000817493</v>
      </c>
      <c r="G3227" s="133" t="s">
        <v>228</v>
      </c>
      <c r="H3227" s="133">
        <v>46128</v>
      </c>
      <c r="I3227">
        <v>0</v>
      </c>
      <c r="J3227"/>
      <c r="K3227"/>
      <c r="L3227"/>
    </row>
    <row r="3228" spans="1:12" ht="15">
      <c r="A3228" s="2" t="s">
        <v>184</v>
      </c>
      <c r="B3228" s="2">
        <v>3161</v>
      </c>
      <c r="C3228" s="50">
        <v>4</v>
      </c>
      <c r="D3228" s="53" t="s">
        <v>109</v>
      </c>
      <c r="E3228" s="53" t="s">
        <v>185</v>
      </c>
      <c r="F3228" s="134">
        <v>110000817493</v>
      </c>
      <c r="G3228" s="133" t="s">
        <v>228</v>
      </c>
      <c r="H3228" s="133">
        <v>46129</v>
      </c>
      <c r="I3228">
        <v>0</v>
      </c>
      <c r="J3228"/>
      <c r="K3228"/>
      <c r="L3228"/>
    </row>
    <row r="3229" spans="1:12" ht="15">
      <c r="A3229" s="2" t="s">
        <v>184</v>
      </c>
      <c r="B3229" s="2">
        <v>3161</v>
      </c>
      <c r="C3229" s="50">
        <v>4</v>
      </c>
      <c r="D3229" s="53" t="s">
        <v>109</v>
      </c>
      <c r="E3229" s="53" t="s">
        <v>185</v>
      </c>
      <c r="F3229" s="134">
        <v>110000817493</v>
      </c>
      <c r="G3229" s="133" t="s">
        <v>228</v>
      </c>
      <c r="H3229" s="133">
        <v>46130</v>
      </c>
      <c r="I3229">
        <v>0</v>
      </c>
      <c r="J3229"/>
      <c r="K3229"/>
      <c r="L3229"/>
    </row>
    <row r="3230" spans="1:12" ht="15">
      <c r="A3230" s="2" t="s">
        <v>184</v>
      </c>
      <c r="B3230" s="2">
        <v>3161</v>
      </c>
      <c r="C3230" s="50">
        <v>4</v>
      </c>
      <c r="D3230" s="53" t="s">
        <v>109</v>
      </c>
      <c r="E3230" s="53" t="s">
        <v>185</v>
      </c>
      <c r="F3230" s="134">
        <v>110000817493</v>
      </c>
      <c r="G3230" s="133" t="s">
        <v>228</v>
      </c>
      <c r="H3230" s="133">
        <v>46131</v>
      </c>
      <c r="I3230">
        <v>0</v>
      </c>
      <c r="J3230"/>
      <c r="K3230"/>
      <c r="L3230"/>
    </row>
    <row r="3231" spans="1:12" ht="15">
      <c r="A3231" s="2" t="s">
        <v>184</v>
      </c>
      <c r="B3231" s="2">
        <v>3161</v>
      </c>
      <c r="C3231" s="50">
        <v>4</v>
      </c>
      <c r="D3231" s="53" t="s">
        <v>109</v>
      </c>
      <c r="E3231" s="53" t="s">
        <v>185</v>
      </c>
      <c r="F3231" s="134">
        <v>110000817493</v>
      </c>
      <c r="G3231" s="133" t="s">
        <v>228</v>
      </c>
      <c r="H3231" s="133">
        <v>46132</v>
      </c>
      <c r="I3231">
        <v>0</v>
      </c>
      <c r="J3231"/>
      <c r="K3231"/>
      <c r="L3231"/>
    </row>
    <row r="3232" spans="1:12" ht="15">
      <c r="A3232" s="2" t="s">
        <v>184</v>
      </c>
      <c r="B3232" s="2">
        <v>3161</v>
      </c>
      <c r="C3232" s="50">
        <v>4</v>
      </c>
      <c r="D3232" s="53" t="s">
        <v>109</v>
      </c>
      <c r="E3232" s="53" t="s">
        <v>185</v>
      </c>
      <c r="F3232" s="134">
        <v>110000817493</v>
      </c>
      <c r="G3232" s="133" t="s">
        <v>228</v>
      </c>
      <c r="H3232" s="133">
        <v>46133</v>
      </c>
      <c r="I3232">
        <v>0</v>
      </c>
      <c r="J3232"/>
      <c r="K3232"/>
      <c r="L3232"/>
    </row>
    <row r="3233" spans="1:12" ht="15">
      <c r="A3233" s="2" t="s">
        <v>184</v>
      </c>
      <c r="B3233" s="2">
        <v>3161</v>
      </c>
      <c r="C3233" s="50">
        <v>4</v>
      </c>
      <c r="D3233" s="53" t="s">
        <v>109</v>
      </c>
      <c r="E3233" s="53" t="s">
        <v>185</v>
      </c>
      <c r="F3233" s="134">
        <v>110000817493</v>
      </c>
      <c r="G3233" s="133" t="s">
        <v>228</v>
      </c>
      <c r="H3233" s="133">
        <v>46134</v>
      </c>
      <c r="I3233">
        <v>0</v>
      </c>
      <c r="J3233"/>
      <c r="K3233"/>
      <c r="L3233"/>
    </row>
    <row r="3234" spans="1:12" ht="15">
      <c r="A3234" s="2" t="s">
        <v>184</v>
      </c>
      <c r="B3234" s="2">
        <v>3161</v>
      </c>
      <c r="C3234" s="50">
        <v>4</v>
      </c>
      <c r="D3234" s="53" t="s">
        <v>109</v>
      </c>
      <c r="E3234" s="53" t="s">
        <v>185</v>
      </c>
      <c r="F3234" s="134">
        <v>110000817493</v>
      </c>
      <c r="G3234" s="133" t="s">
        <v>228</v>
      </c>
      <c r="H3234" s="133">
        <v>46135</v>
      </c>
      <c r="I3234">
        <v>2.72</v>
      </c>
      <c r="J3234">
        <v>0</v>
      </c>
      <c r="K3234">
        <v>42</v>
      </c>
      <c r="L3234">
        <v>1.4E-2</v>
      </c>
    </row>
    <row r="3235" spans="1:12" ht="15">
      <c r="A3235" s="2" t="s">
        <v>184</v>
      </c>
      <c r="B3235" s="2">
        <v>3161</v>
      </c>
      <c r="C3235" s="50">
        <v>4</v>
      </c>
      <c r="D3235" s="53" t="s">
        <v>109</v>
      </c>
      <c r="E3235" s="53" t="s">
        <v>185</v>
      </c>
      <c r="F3235" s="134">
        <v>110000817493</v>
      </c>
      <c r="G3235" s="133" t="s">
        <v>228</v>
      </c>
      <c r="H3235" s="133">
        <v>46136</v>
      </c>
      <c r="I3235">
        <v>8.83</v>
      </c>
      <c r="J3235">
        <v>1E-3</v>
      </c>
      <c r="K3235">
        <v>219.96299999999999</v>
      </c>
      <c r="L3235">
        <v>7.3999999999999996E-2</v>
      </c>
    </row>
    <row r="3236" spans="1:12" ht="15">
      <c r="A3236" s="2" t="s">
        <v>184</v>
      </c>
      <c r="B3236" s="2">
        <v>3161</v>
      </c>
      <c r="C3236" s="50">
        <v>4</v>
      </c>
      <c r="D3236" s="53" t="s">
        <v>109</v>
      </c>
      <c r="E3236" s="53" t="s">
        <v>185</v>
      </c>
      <c r="F3236" s="134">
        <v>110000817493</v>
      </c>
      <c r="G3236" s="133" t="s">
        <v>228</v>
      </c>
      <c r="H3236" s="133">
        <v>46137</v>
      </c>
      <c r="I3236">
        <v>0</v>
      </c>
      <c r="J3236"/>
      <c r="K3236"/>
      <c r="L3236"/>
    </row>
    <row r="3237" spans="1:12" ht="15">
      <c r="A3237" s="2" t="s">
        <v>184</v>
      </c>
      <c r="B3237" s="2">
        <v>3161</v>
      </c>
      <c r="C3237" s="50">
        <v>4</v>
      </c>
      <c r="D3237" s="53" t="s">
        <v>109</v>
      </c>
      <c r="E3237" s="53" t="s">
        <v>185</v>
      </c>
      <c r="F3237" s="134">
        <v>110000817493</v>
      </c>
      <c r="G3237" s="133" t="s">
        <v>228</v>
      </c>
      <c r="H3237" s="133">
        <v>46138</v>
      </c>
      <c r="I3237">
        <v>0</v>
      </c>
      <c r="J3237"/>
      <c r="K3237"/>
      <c r="L3237"/>
    </row>
    <row r="3238" spans="1:12" ht="15">
      <c r="A3238" s="2" t="s">
        <v>184</v>
      </c>
      <c r="B3238" s="2">
        <v>3161</v>
      </c>
      <c r="C3238" s="50">
        <v>4</v>
      </c>
      <c r="D3238" s="53" t="s">
        <v>109</v>
      </c>
      <c r="E3238" s="53" t="s">
        <v>185</v>
      </c>
      <c r="F3238" s="134">
        <v>110000817493</v>
      </c>
      <c r="G3238" s="133" t="s">
        <v>228</v>
      </c>
      <c r="H3238" s="133">
        <v>46139</v>
      </c>
      <c r="I3238">
        <v>0</v>
      </c>
      <c r="J3238"/>
      <c r="K3238"/>
      <c r="L3238"/>
    </row>
    <row r="3239" spans="1:12" ht="15">
      <c r="A3239" s="2" t="s">
        <v>184</v>
      </c>
      <c r="B3239" s="2">
        <v>3161</v>
      </c>
      <c r="C3239" s="50">
        <v>4</v>
      </c>
      <c r="D3239" s="53" t="s">
        <v>109</v>
      </c>
      <c r="E3239" s="53" t="s">
        <v>185</v>
      </c>
      <c r="F3239" s="134">
        <v>110000817493</v>
      </c>
      <c r="G3239" s="133" t="s">
        <v>228</v>
      </c>
      <c r="H3239" s="133">
        <v>46140</v>
      </c>
      <c r="I3239">
        <v>0</v>
      </c>
      <c r="J3239"/>
      <c r="K3239"/>
      <c r="L3239"/>
    </row>
    <row r="3240" spans="1:12" ht="15">
      <c r="A3240" s="2" t="s">
        <v>184</v>
      </c>
      <c r="B3240" s="2">
        <v>3161</v>
      </c>
      <c r="C3240" s="50">
        <v>4</v>
      </c>
      <c r="D3240" s="53" t="s">
        <v>109</v>
      </c>
      <c r="E3240" s="53" t="s">
        <v>185</v>
      </c>
      <c r="F3240" s="134">
        <v>110000817493</v>
      </c>
      <c r="G3240" s="133" t="s">
        <v>228</v>
      </c>
      <c r="H3240" s="133">
        <v>46141</v>
      </c>
      <c r="I3240">
        <v>0</v>
      </c>
      <c r="J3240"/>
      <c r="K3240"/>
      <c r="L3240"/>
    </row>
    <row r="3241" spans="1:12" ht="15">
      <c r="A3241" s="2" t="s">
        <v>184</v>
      </c>
      <c r="B3241" s="2">
        <v>3161</v>
      </c>
      <c r="C3241" s="50">
        <v>4</v>
      </c>
      <c r="D3241" s="53" t="s">
        <v>109</v>
      </c>
      <c r="E3241" s="53" t="s">
        <v>185</v>
      </c>
      <c r="F3241" s="134">
        <v>110000817493</v>
      </c>
      <c r="G3241" s="133" t="s">
        <v>228</v>
      </c>
      <c r="H3241" s="133">
        <v>46142</v>
      </c>
      <c r="I3241">
        <v>0</v>
      </c>
      <c r="J3241"/>
      <c r="K3241"/>
      <c r="L3241"/>
    </row>
    <row r="3242" spans="1:12" ht="15">
      <c r="A3242" s="2" t="s">
        <v>184</v>
      </c>
      <c r="B3242" s="2">
        <v>3161</v>
      </c>
      <c r="C3242" s="50">
        <v>4</v>
      </c>
      <c r="D3242" s="53" t="s">
        <v>109</v>
      </c>
      <c r="E3242" s="53" t="s">
        <v>185</v>
      </c>
      <c r="F3242" s="134">
        <v>110000817493</v>
      </c>
      <c r="G3242" s="133" t="s">
        <v>228</v>
      </c>
      <c r="H3242" s="133">
        <v>46143</v>
      </c>
      <c r="I3242">
        <v>0</v>
      </c>
      <c r="J3242"/>
      <c r="K3242"/>
      <c r="L3242"/>
    </row>
    <row r="3243" spans="1:12" ht="15">
      <c r="A3243" s="2" t="s">
        <v>184</v>
      </c>
      <c r="B3243" s="2">
        <v>3161</v>
      </c>
      <c r="C3243" s="50">
        <v>4</v>
      </c>
      <c r="D3243" s="53" t="s">
        <v>109</v>
      </c>
      <c r="E3243" s="53" t="s">
        <v>185</v>
      </c>
      <c r="F3243" s="134">
        <v>110000817493</v>
      </c>
      <c r="G3243" s="133" t="s">
        <v>228</v>
      </c>
      <c r="H3243" s="133">
        <v>46144</v>
      </c>
      <c r="I3243">
        <v>0</v>
      </c>
      <c r="J3243"/>
      <c r="K3243"/>
      <c r="L3243"/>
    </row>
    <row r="3244" spans="1:12" ht="15">
      <c r="A3244" s="2" t="s">
        <v>184</v>
      </c>
      <c r="B3244" s="2">
        <v>3161</v>
      </c>
      <c r="C3244" s="50">
        <v>4</v>
      </c>
      <c r="D3244" s="53" t="s">
        <v>109</v>
      </c>
      <c r="E3244" s="53" t="s">
        <v>185</v>
      </c>
      <c r="F3244" s="134">
        <v>110000817493</v>
      </c>
      <c r="G3244" s="133" t="s">
        <v>228</v>
      </c>
      <c r="H3244" s="133">
        <v>46145</v>
      </c>
      <c r="I3244">
        <v>0</v>
      </c>
      <c r="J3244"/>
      <c r="K3244"/>
      <c r="L3244"/>
    </row>
    <row r="3245" spans="1:12" ht="15">
      <c r="A3245" s="2" t="s">
        <v>184</v>
      </c>
      <c r="B3245" s="2">
        <v>3161</v>
      </c>
      <c r="C3245" s="50">
        <v>4</v>
      </c>
      <c r="D3245" s="53" t="s">
        <v>109</v>
      </c>
      <c r="E3245" s="53" t="s">
        <v>185</v>
      </c>
      <c r="F3245" s="134">
        <v>110000817493</v>
      </c>
      <c r="G3245" s="133" t="s">
        <v>228</v>
      </c>
      <c r="H3245" s="133">
        <v>46146</v>
      </c>
      <c r="I3245">
        <v>0</v>
      </c>
      <c r="J3245"/>
      <c r="K3245"/>
      <c r="L3245"/>
    </row>
    <row r="3246" spans="1:12" ht="15">
      <c r="A3246" s="2" t="s">
        <v>184</v>
      </c>
      <c r="B3246" s="2">
        <v>3161</v>
      </c>
      <c r="C3246" s="50">
        <v>4</v>
      </c>
      <c r="D3246" s="53" t="s">
        <v>109</v>
      </c>
      <c r="E3246" s="53" t="s">
        <v>185</v>
      </c>
      <c r="F3246" s="134">
        <v>110000817493</v>
      </c>
      <c r="G3246" s="133" t="s">
        <v>228</v>
      </c>
      <c r="H3246" s="133">
        <v>46147</v>
      </c>
      <c r="I3246">
        <v>0</v>
      </c>
      <c r="J3246"/>
      <c r="K3246"/>
      <c r="L3246"/>
    </row>
    <row r="3247" spans="1:12" ht="15">
      <c r="A3247" s="2" t="s">
        <v>184</v>
      </c>
      <c r="B3247" s="2">
        <v>3161</v>
      </c>
      <c r="C3247" s="50">
        <v>4</v>
      </c>
      <c r="D3247" s="53" t="s">
        <v>109</v>
      </c>
      <c r="E3247" s="53" t="s">
        <v>185</v>
      </c>
      <c r="F3247" s="134">
        <v>110000817493</v>
      </c>
      <c r="G3247" s="133" t="s">
        <v>228</v>
      </c>
      <c r="H3247" s="133">
        <v>46148</v>
      </c>
      <c r="I3247">
        <v>0</v>
      </c>
      <c r="J3247"/>
      <c r="K3247"/>
      <c r="L3247"/>
    </row>
    <row r="3248" spans="1:12" ht="15">
      <c r="A3248" s="2" t="s">
        <v>184</v>
      </c>
      <c r="B3248" s="2">
        <v>3161</v>
      </c>
      <c r="C3248" s="50">
        <v>4</v>
      </c>
      <c r="D3248" s="53" t="s">
        <v>109</v>
      </c>
      <c r="E3248" s="53" t="s">
        <v>185</v>
      </c>
      <c r="F3248" s="134">
        <v>110000817493</v>
      </c>
      <c r="G3248" s="133" t="s">
        <v>228</v>
      </c>
      <c r="H3248" s="133">
        <v>46149</v>
      </c>
      <c r="I3248">
        <v>0</v>
      </c>
      <c r="J3248"/>
      <c r="K3248"/>
      <c r="L3248"/>
    </row>
    <row r="3249" spans="1:12" ht="15">
      <c r="A3249" s="2" t="s">
        <v>184</v>
      </c>
      <c r="B3249" s="2">
        <v>3161</v>
      </c>
      <c r="C3249" s="50">
        <v>4</v>
      </c>
      <c r="D3249" s="53" t="s">
        <v>109</v>
      </c>
      <c r="E3249" s="53" t="s">
        <v>185</v>
      </c>
      <c r="F3249" s="134">
        <v>110000817493</v>
      </c>
      <c r="G3249" s="133" t="s">
        <v>228</v>
      </c>
      <c r="H3249" s="133">
        <v>46150</v>
      </c>
      <c r="I3249">
        <v>0</v>
      </c>
      <c r="J3249"/>
      <c r="K3249"/>
      <c r="L3249"/>
    </row>
    <row r="3250" spans="1:12" ht="15">
      <c r="A3250" s="2" t="s">
        <v>184</v>
      </c>
      <c r="B3250" s="2">
        <v>3161</v>
      </c>
      <c r="C3250" s="50">
        <v>4</v>
      </c>
      <c r="D3250" s="53" t="s">
        <v>109</v>
      </c>
      <c r="E3250" s="53" t="s">
        <v>185</v>
      </c>
      <c r="F3250" s="134">
        <v>110000817493</v>
      </c>
      <c r="G3250" s="133" t="s">
        <v>228</v>
      </c>
      <c r="H3250" s="133">
        <v>46151</v>
      </c>
      <c r="I3250">
        <v>0</v>
      </c>
      <c r="J3250"/>
      <c r="K3250"/>
      <c r="L3250"/>
    </row>
    <row r="3251" spans="1:12" ht="15">
      <c r="A3251" s="2" t="s">
        <v>184</v>
      </c>
      <c r="B3251" s="2">
        <v>3161</v>
      </c>
      <c r="C3251" s="50">
        <v>4</v>
      </c>
      <c r="D3251" s="53" t="s">
        <v>109</v>
      </c>
      <c r="E3251" s="53" t="s">
        <v>185</v>
      </c>
      <c r="F3251" s="134">
        <v>110000817493</v>
      </c>
      <c r="G3251" s="133" t="s">
        <v>228</v>
      </c>
      <c r="H3251" s="133">
        <v>46152</v>
      </c>
      <c r="I3251">
        <v>0</v>
      </c>
      <c r="J3251"/>
      <c r="K3251"/>
      <c r="L3251"/>
    </row>
    <row r="3252" spans="1:12" ht="15">
      <c r="A3252" s="2" t="s">
        <v>184</v>
      </c>
      <c r="B3252" s="2">
        <v>3161</v>
      </c>
      <c r="C3252" s="50">
        <v>4</v>
      </c>
      <c r="D3252" s="53" t="s">
        <v>109</v>
      </c>
      <c r="E3252" s="53" t="s">
        <v>185</v>
      </c>
      <c r="F3252" s="134">
        <v>110000817493</v>
      </c>
      <c r="G3252" s="133" t="s">
        <v>228</v>
      </c>
      <c r="H3252" s="133">
        <v>46153</v>
      </c>
      <c r="I3252">
        <v>0</v>
      </c>
      <c r="J3252"/>
      <c r="K3252"/>
      <c r="L3252"/>
    </row>
    <row r="3253" spans="1:12" ht="15">
      <c r="A3253" s="2" t="s">
        <v>184</v>
      </c>
      <c r="B3253" s="2">
        <v>3161</v>
      </c>
      <c r="C3253" s="50">
        <v>4</v>
      </c>
      <c r="D3253" s="53" t="s">
        <v>109</v>
      </c>
      <c r="E3253" s="53" t="s">
        <v>185</v>
      </c>
      <c r="F3253" s="134">
        <v>110000817493</v>
      </c>
      <c r="G3253" s="133" t="s">
        <v>228</v>
      </c>
      <c r="H3253" s="133">
        <v>46154</v>
      </c>
      <c r="I3253">
        <v>0</v>
      </c>
      <c r="J3253"/>
      <c r="K3253"/>
      <c r="L3253"/>
    </row>
    <row r="3254" spans="1:12" ht="15">
      <c r="A3254" s="2" t="s">
        <v>184</v>
      </c>
      <c r="B3254" s="2">
        <v>3161</v>
      </c>
      <c r="C3254" s="50">
        <v>4</v>
      </c>
      <c r="D3254" s="53" t="s">
        <v>109</v>
      </c>
      <c r="E3254" s="53" t="s">
        <v>185</v>
      </c>
      <c r="F3254" s="134">
        <v>110000817493</v>
      </c>
      <c r="G3254" s="133" t="s">
        <v>228</v>
      </c>
      <c r="H3254" s="133">
        <v>46155</v>
      </c>
      <c r="I3254">
        <v>0</v>
      </c>
      <c r="J3254"/>
      <c r="K3254"/>
      <c r="L3254"/>
    </row>
    <row r="3255" spans="1:12" ht="15">
      <c r="A3255" s="2" t="s">
        <v>184</v>
      </c>
      <c r="B3255" s="2">
        <v>3161</v>
      </c>
      <c r="C3255" s="50">
        <v>4</v>
      </c>
      <c r="D3255" s="53" t="s">
        <v>109</v>
      </c>
      <c r="E3255" s="53" t="s">
        <v>185</v>
      </c>
      <c r="F3255" s="134">
        <v>110000817493</v>
      </c>
      <c r="G3255" s="133" t="s">
        <v>228</v>
      </c>
      <c r="H3255" s="133">
        <v>46156</v>
      </c>
      <c r="I3255">
        <v>0</v>
      </c>
      <c r="J3255"/>
      <c r="K3255"/>
      <c r="L3255"/>
    </row>
    <row r="3256" spans="1:12" ht="15">
      <c r="A3256" s="2" t="s">
        <v>184</v>
      </c>
      <c r="B3256" s="2">
        <v>3161</v>
      </c>
      <c r="C3256" s="50">
        <v>4</v>
      </c>
      <c r="D3256" s="53" t="s">
        <v>109</v>
      </c>
      <c r="E3256" s="53" t="s">
        <v>185</v>
      </c>
      <c r="F3256" s="134">
        <v>110000817493</v>
      </c>
      <c r="G3256" s="133" t="s">
        <v>228</v>
      </c>
      <c r="H3256" s="133">
        <v>46157</v>
      </c>
      <c r="I3256">
        <v>0</v>
      </c>
      <c r="J3256"/>
      <c r="K3256"/>
      <c r="L3256"/>
    </row>
    <row r="3257" spans="1:12" ht="15">
      <c r="A3257" s="2" t="s">
        <v>184</v>
      </c>
      <c r="B3257" s="2">
        <v>3161</v>
      </c>
      <c r="C3257" s="50">
        <v>4</v>
      </c>
      <c r="D3257" s="53" t="s">
        <v>109</v>
      </c>
      <c r="E3257" s="53" t="s">
        <v>185</v>
      </c>
      <c r="F3257" s="134">
        <v>110000817493</v>
      </c>
      <c r="G3257" s="133" t="s">
        <v>228</v>
      </c>
      <c r="H3257" s="133">
        <v>46158</v>
      </c>
      <c r="I3257">
        <v>0</v>
      </c>
      <c r="J3257"/>
      <c r="K3257"/>
      <c r="L3257"/>
    </row>
    <row r="3258" spans="1:12" ht="15">
      <c r="A3258" s="2" t="s">
        <v>184</v>
      </c>
      <c r="B3258" s="2">
        <v>3161</v>
      </c>
      <c r="C3258" s="50">
        <v>4</v>
      </c>
      <c r="D3258" s="53" t="s">
        <v>109</v>
      </c>
      <c r="E3258" s="53" t="s">
        <v>185</v>
      </c>
      <c r="F3258" s="134">
        <v>110000817493</v>
      </c>
      <c r="G3258" s="133" t="s">
        <v>228</v>
      </c>
      <c r="H3258" s="133">
        <v>46159</v>
      </c>
      <c r="I3258">
        <v>0</v>
      </c>
      <c r="J3258"/>
      <c r="K3258"/>
      <c r="L3258"/>
    </row>
    <row r="3259" spans="1:12" ht="15">
      <c r="A3259" s="2" t="s">
        <v>184</v>
      </c>
      <c r="B3259" s="2">
        <v>3161</v>
      </c>
      <c r="C3259" s="50">
        <v>4</v>
      </c>
      <c r="D3259" s="53" t="s">
        <v>109</v>
      </c>
      <c r="E3259" s="53" t="s">
        <v>185</v>
      </c>
      <c r="F3259" s="134">
        <v>110000817493</v>
      </c>
      <c r="G3259" s="133" t="s">
        <v>228</v>
      </c>
      <c r="H3259" s="133">
        <v>46160</v>
      </c>
      <c r="I3259">
        <v>21.78</v>
      </c>
      <c r="J3259">
        <v>4.0000000000000001E-3</v>
      </c>
      <c r="K3259">
        <v>843.851</v>
      </c>
      <c r="L3259">
        <v>0.43</v>
      </c>
    </row>
    <row r="3260" spans="1:12" ht="15">
      <c r="A3260" s="2" t="s">
        <v>184</v>
      </c>
      <c r="B3260" s="2">
        <v>3161</v>
      </c>
      <c r="C3260" s="50">
        <v>4</v>
      </c>
      <c r="D3260" s="53" t="s">
        <v>109</v>
      </c>
      <c r="E3260" s="53" t="s">
        <v>185</v>
      </c>
      <c r="F3260" s="134">
        <v>110000817493</v>
      </c>
      <c r="G3260" s="133" t="s">
        <v>228</v>
      </c>
      <c r="H3260" s="133">
        <v>46161</v>
      </c>
      <c r="I3260">
        <v>20.95</v>
      </c>
      <c r="J3260">
        <v>6.0000000000000001E-3</v>
      </c>
      <c r="K3260">
        <v>1264.53</v>
      </c>
      <c r="L3260">
        <v>0.66300000000000003</v>
      </c>
    </row>
    <row r="3261" spans="1:12" ht="15">
      <c r="A3261" s="2" t="s">
        <v>184</v>
      </c>
      <c r="B3261" s="2">
        <v>3161</v>
      </c>
      <c r="C3261" s="50">
        <v>4</v>
      </c>
      <c r="D3261" s="53" t="s">
        <v>109</v>
      </c>
      <c r="E3261" s="53" t="s">
        <v>185</v>
      </c>
      <c r="F3261" s="134">
        <v>110000817493</v>
      </c>
      <c r="G3261" s="133" t="s">
        <v>228</v>
      </c>
      <c r="H3261" s="133">
        <v>46162</v>
      </c>
      <c r="I3261">
        <v>0</v>
      </c>
      <c r="J3261"/>
      <c r="K3261"/>
      <c r="L3261"/>
    </row>
    <row r="3262" spans="1:12" ht="15">
      <c r="A3262" s="2" t="s">
        <v>184</v>
      </c>
      <c r="B3262" s="2">
        <v>3161</v>
      </c>
      <c r="C3262" s="50">
        <v>4</v>
      </c>
      <c r="D3262" s="53" t="s">
        <v>109</v>
      </c>
      <c r="E3262" s="53" t="s">
        <v>185</v>
      </c>
      <c r="F3262" s="134">
        <v>110000817493</v>
      </c>
      <c r="G3262" s="133" t="s">
        <v>228</v>
      </c>
      <c r="H3262" s="133">
        <v>46163</v>
      </c>
      <c r="I3262">
        <v>0</v>
      </c>
      <c r="J3262"/>
      <c r="K3262"/>
      <c r="L3262"/>
    </row>
    <row r="3263" spans="1:12" ht="15">
      <c r="A3263" s="2" t="s">
        <v>184</v>
      </c>
      <c r="B3263" s="2">
        <v>3161</v>
      </c>
      <c r="C3263" s="50">
        <v>4</v>
      </c>
      <c r="D3263" s="53" t="s">
        <v>109</v>
      </c>
      <c r="E3263" s="53" t="s">
        <v>185</v>
      </c>
      <c r="F3263" s="134">
        <v>110000817493</v>
      </c>
      <c r="G3263" s="133" t="s">
        <v>228</v>
      </c>
      <c r="H3263" s="133">
        <v>46164</v>
      </c>
      <c r="I3263">
        <v>0</v>
      </c>
      <c r="J3263"/>
      <c r="K3263"/>
      <c r="L3263"/>
    </row>
    <row r="3264" spans="1:12" ht="15">
      <c r="A3264" s="2" t="s">
        <v>184</v>
      </c>
      <c r="B3264" s="2">
        <v>3161</v>
      </c>
      <c r="C3264" s="50">
        <v>4</v>
      </c>
      <c r="D3264" s="53" t="s">
        <v>109</v>
      </c>
      <c r="E3264" s="53" t="s">
        <v>185</v>
      </c>
      <c r="F3264" s="134">
        <v>110000817493</v>
      </c>
      <c r="G3264" s="133" t="s">
        <v>228</v>
      </c>
      <c r="H3264" s="133">
        <v>46165</v>
      </c>
      <c r="I3264">
        <v>0</v>
      </c>
      <c r="J3264"/>
      <c r="K3264"/>
      <c r="L3264"/>
    </row>
    <row r="3265" spans="1:12" ht="15">
      <c r="A3265" s="2" t="s">
        <v>184</v>
      </c>
      <c r="B3265" s="2">
        <v>3161</v>
      </c>
      <c r="C3265" s="50">
        <v>4</v>
      </c>
      <c r="D3265" s="53" t="s">
        <v>109</v>
      </c>
      <c r="E3265" s="53" t="s">
        <v>185</v>
      </c>
      <c r="F3265" s="134">
        <v>110000817493</v>
      </c>
      <c r="G3265" s="133" t="s">
        <v>228</v>
      </c>
      <c r="H3265" s="133">
        <v>46166</v>
      </c>
      <c r="I3265">
        <v>0</v>
      </c>
      <c r="J3265"/>
      <c r="K3265"/>
      <c r="L3265"/>
    </row>
    <row r="3266" spans="1:12" ht="15">
      <c r="A3266" s="2" t="s">
        <v>184</v>
      </c>
      <c r="B3266" s="2">
        <v>3161</v>
      </c>
      <c r="C3266" s="50">
        <v>4</v>
      </c>
      <c r="D3266" s="53" t="s">
        <v>109</v>
      </c>
      <c r="E3266" s="53" t="s">
        <v>185</v>
      </c>
      <c r="F3266" s="134">
        <v>110000817493</v>
      </c>
      <c r="G3266" s="133" t="s">
        <v>228</v>
      </c>
      <c r="H3266" s="133">
        <v>46167</v>
      </c>
      <c r="I3266">
        <v>0</v>
      </c>
      <c r="J3266"/>
      <c r="K3266"/>
      <c r="L3266"/>
    </row>
    <row r="3267" spans="1:12" ht="15">
      <c r="A3267" s="2" t="s">
        <v>184</v>
      </c>
      <c r="B3267" s="2">
        <v>3161</v>
      </c>
      <c r="C3267" s="50">
        <v>4</v>
      </c>
      <c r="D3267" s="53" t="s">
        <v>109</v>
      </c>
      <c r="E3267" s="53" t="s">
        <v>185</v>
      </c>
      <c r="F3267" s="134">
        <v>110000817493</v>
      </c>
      <c r="G3267" s="133" t="s">
        <v>228</v>
      </c>
      <c r="H3267" s="133">
        <v>46168</v>
      </c>
      <c r="I3267">
        <v>0</v>
      </c>
      <c r="J3267"/>
      <c r="K3267"/>
      <c r="L3267"/>
    </row>
    <row r="3268" spans="1:12" ht="15">
      <c r="A3268" s="2" t="s">
        <v>184</v>
      </c>
      <c r="B3268" s="2">
        <v>3161</v>
      </c>
      <c r="C3268" s="50">
        <v>4</v>
      </c>
      <c r="D3268" s="53" t="s">
        <v>109</v>
      </c>
      <c r="E3268" s="53" t="s">
        <v>185</v>
      </c>
      <c r="F3268" s="134">
        <v>110000817493</v>
      </c>
      <c r="G3268" s="133" t="s">
        <v>228</v>
      </c>
      <c r="H3268" s="133">
        <v>46169</v>
      </c>
      <c r="I3268">
        <v>0</v>
      </c>
      <c r="J3268"/>
      <c r="K3268"/>
      <c r="L3268"/>
    </row>
    <row r="3269" spans="1:12" ht="15">
      <c r="A3269" s="2" t="s">
        <v>184</v>
      </c>
      <c r="B3269" s="2">
        <v>3161</v>
      </c>
      <c r="C3269" s="50">
        <v>4</v>
      </c>
      <c r="D3269" s="53" t="s">
        <v>109</v>
      </c>
      <c r="E3269" s="53" t="s">
        <v>185</v>
      </c>
      <c r="F3269" s="134">
        <v>110000817493</v>
      </c>
      <c r="G3269" s="133" t="s">
        <v>228</v>
      </c>
      <c r="H3269" s="133">
        <v>46170</v>
      </c>
      <c r="I3269">
        <v>0</v>
      </c>
      <c r="J3269"/>
      <c r="K3269"/>
      <c r="L3269"/>
    </row>
    <row r="3270" spans="1:12" ht="15">
      <c r="A3270" s="2" t="s">
        <v>184</v>
      </c>
      <c r="B3270" s="2">
        <v>3161</v>
      </c>
      <c r="C3270" s="50">
        <v>4</v>
      </c>
      <c r="D3270" s="53" t="s">
        <v>109</v>
      </c>
      <c r="E3270" s="53" t="s">
        <v>185</v>
      </c>
      <c r="F3270" s="134">
        <v>110000817493</v>
      </c>
      <c r="G3270" s="133" t="s">
        <v>228</v>
      </c>
      <c r="H3270" s="133">
        <v>46171</v>
      </c>
      <c r="I3270">
        <v>0</v>
      </c>
      <c r="J3270"/>
      <c r="K3270"/>
      <c r="L3270"/>
    </row>
    <row r="3271" spans="1:12" ht="15">
      <c r="A3271" s="2" t="s">
        <v>184</v>
      </c>
      <c r="B3271" s="2">
        <v>3161</v>
      </c>
      <c r="C3271" s="50">
        <v>4</v>
      </c>
      <c r="D3271" s="53" t="s">
        <v>109</v>
      </c>
      <c r="E3271" s="53" t="s">
        <v>185</v>
      </c>
      <c r="F3271" s="134">
        <v>110000817493</v>
      </c>
      <c r="G3271" s="133" t="s">
        <v>228</v>
      </c>
      <c r="H3271" s="133">
        <v>46172</v>
      </c>
      <c r="I3271">
        <v>0</v>
      </c>
      <c r="J3271"/>
      <c r="K3271"/>
      <c r="L3271"/>
    </row>
    <row r="3272" spans="1:12" ht="15">
      <c r="A3272" s="2" t="s">
        <v>184</v>
      </c>
      <c r="B3272" s="2">
        <v>3161</v>
      </c>
      <c r="C3272" s="50">
        <v>4</v>
      </c>
      <c r="D3272" s="53" t="s">
        <v>109</v>
      </c>
      <c r="E3272" s="53" t="s">
        <v>185</v>
      </c>
      <c r="F3272" s="134">
        <v>110000817493</v>
      </c>
      <c r="G3272" s="133" t="s">
        <v>228</v>
      </c>
      <c r="H3272" s="133">
        <v>46173</v>
      </c>
      <c r="I3272">
        <v>0</v>
      </c>
      <c r="J3272"/>
      <c r="K3272"/>
      <c r="L3272"/>
    </row>
    <row r="3273" spans="1:12" ht="15">
      <c r="A3273" s="2" t="s">
        <v>184</v>
      </c>
      <c r="B3273" s="2">
        <v>3161</v>
      </c>
      <c r="C3273" s="50">
        <v>4</v>
      </c>
      <c r="D3273" s="53" t="s">
        <v>109</v>
      </c>
      <c r="E3273" s="53" t="s">
        <v>185</v>
      </c>
      <c r="F3273" s="134">
        <v>110000817493</v>
      </c>
      <c r="G3273" s="133" t="s">
        <v>228</v>
      </c>
      <c r="H3273" s="133">
        <v>46174</v>
      </c>
      <c r="I3273">
        <v>0</v>
      </c>
      <c r="J3273"/>
      <c r="K3273"/>
      <c r="L3273"/>
    </row>
    <row r="3274" spans="1:12" ht="15">
      <c r="A3274" s="2" t="s">
        <v>184</v>
      </c>
      <c r="B3274" s="2">
        <v>3161</v>
      </c>
      <c r="C3274" s="50">
        <v>4</v>
      </c>
      <c r="D3274" s="53" t="s">
        <v>109</v>
      </c>
      <c r="E3274" s="53" t="s">
        <v>185</v>
      </c>
      <c r="F3274" s="134">
        <v>110000817493</v>
      </c>
      <c r="G3274" s="133" t="s">
        <v>228</v>
      </c>
      <c r="H3274" s="133">
        <v>46175</v>
      </c>
      <c r="I3274">
        <v>0</v>
      </c>
      <c r="J3274"/>
      <c r="K3274"/>
      <c r="L3274"/>
    </row>
    <row r="3275" spans="1:12" ht="15">
      <c r="A3275" s="2" t="s">
        <v>184</v>
      </c>
      <c r="B3275" s="2">
        <v>3161</v>
      </c>
      <c r="C3275" s="50">
        <v>4</v>
      </c>
      <c r="D3275" s="53" t="s">
        <v>109</v>
      </c>
      <c r="E3275" s="53" t="s">
        <v>185</v>
      </c>
      <c r="F3275" s="134">
        <v>110000817493</v>
      </c>
      <c r="G3275" s="133" t="s">
        <v>228</v>
      </c>
      <c r="H3275" s="133">
        <v>46176</v>
      </c>
      <c r="I3275">
        <v>0</v>
      </c>
      <c r="J3275"/>
      <c r="K3275"/>
      <c r="L3275"/>
    </row>
    <row r="3276" spans="1:12" ht="15">
      <c r="A3276" s="2" t="s">
        <v>184</v>
      </c>
      <c r="B3276" s="2">
        <v>3161</v>
      </c>
      <c r="C3276" s="50">
        <v>4</v>
      </c>
      <c r="D3276" s="53" t="s">
        <v>109</v>
      </c>
      <c r="E3276" s="53" t="s">
        <v>185</v>
      </c>
      <c r="F3276" s="134">
        <v>110000817493</v>
      </c>
      <c r="G3276" s="133" t="s">
        <v>228</v>
      </c>
      <c r="H3276" s="133">
        <v>46177</v>
      </c>
      <c r="I3276">
        <v>0</v>
      </c>
      <c r="J3276"/>
      <c r="K3276"/>
      <c r="L3276"/>
    </row>
    <row r="3277" spans="1:12" ht="15">
      <c r="A3277" s="2" t="s">
        <v>184</v>
      </c>
      <c r="B3277" s="2">
        <v>3161</v>
      </c>
      <c r="C3277" s="50">
        <v>4</v>
      </c>
      <c r="D3277" s="53" t="s">
        <v>109</v>
      </c>
      <c r="E3277" s="53" t="s">
        <v>185</v>
      </c>
      <c r="F3277" s="134">
        <v>110000817493</v>
      </c>
      <c r="G3277" s="133" t="s">
        <v>228</v>
      </c>
      <c r="H3277" s="133">
        <v>46178</v>
      </c>
      <c r="I3277">
        <v>0</v>
      </c>
      <c r="J3277"/>
      <c r="K3277"/>
      <c r="L3277"/>
    </row>
    <row r="3278" spans="1:12" ht="15">
      <c r="A3278" s="2" t="s">
        <v>184</v>
      </c>
      <c r="B3278" s="2">
        <v>3161</v>
      </c>
      <c r="C3278" s="50">
        <v>4</v>
      </c>
      <c r="D3278" s="53" t="s">
        <v>109</v>
      </c>
      <c r="E3278" s="53" t="s">
        <v>185</v>
      </c>
      <c r="F3278" s="134">
        <v>110000817493</v>
      </c>
      <c r="G3278" s="133" t="s">
        <v>228</v>
      </c>
      <c r="H3278" s="133">
        <v>46179</v>
      </c>
      <c r="I3278">
        <v>0</v>
      </c>
      <c r="J3278"/>
      <c r="K3278"/>
      <c r="L3278"/>
    </row>
    <row r="3279" spans="1:12" ht="15">
      <c r="A3279" s="2" t="s">
        <v>184</v>
      </c>
      <c r="B3279" s="2">
        <v>3161</v>
      </c>
      <c r="C3279" s="50">
        <v>4</v>
      </c>
      <c r="D3279" s="53" t="s">
        <v>109</v>
      </c>
      <c r="E3279" s="53" t="s">
        <v>185</v>
      </c>
      <c r="F3279" s="134">
        <v>110000817493</v>
      </c>
      <c r="G3279" s="133" t="s">
        <v>228</v>
      </c>
      <c r="H3279" s="133">
        <v>46180</v>
      </c>
      <c r="I3279">
        <v>0</v>
      </c>
      <c r="J3279"/>
      <c r="K3279"/>
      <c r="L3279"/>
    </row>
    <row r="3280" spans="1:12" ht="15">
      <c r="A3280" s="2" t="s">
        <v>184</v>
      </c>
      <c r="B3280" s="2">
        <v>3161</v>
      </c>
      <c r="C3280" s="50">
        <v>4</v>
      </c>
      <c r="D3280" s="53" t="s">
        <v>109</v>
      </c>
      <c r="E3280" s="53" t="s">
        <v>185</v>
      </c>
      <c r="F3280" s="134">
        <v>110000817493</v>
      </c>
      <c r="G3280" s="133" t="s">
        <v>228</v>
      </c>
      <c r="H3280" s="133">
        <v>46181</v>
      </c>
      <c r="I3280">
        <v>0</v>
      </c>
      <c r="J3280"/>
      <c r="K3280"/>
      <c r="L3280"/>
    </row>
    <row r="3281" spans="1:12" ht="15">
      <c r="A3281" s="2" t="s">
        <v>184</v>
      </c>
      <c r="B3281" s="2">
        <v>3161</v>
      </c>
      <c r="C3281" s="50">
        <v>4</v>
      </c>
      <c r="D3281" s="53" t="s">
        <v>109</v>
      </c>
      <c r="E3281" s="53" t="s">
        <v>185</v>
      </c>
      <c r="F3281" s="134">
        <v>110000817493</v>
      </c>
      <c r="G3281" s="133" t="s">
        <v>228</v>
      </c>
      <c r="H3281" s="133">
        <v>46182</v>
      </c>
      <c r="I3281">
        <v>0</v>
      </c>
      <c r="J3281"/>
      <c r="K3281"/>
      <c r="L3281"/>
    </row>
    <row r="3282" spans="1:12" ht="15">
      <c r="A3282" s="2" t="s">
        <v>184</v>
      </c>
      <c r="B3282" s="2">
        <v>3161</v>
      </c>
      <c r="C3282" s="50">
        <v>4</v>
      </c>
      <c r="D3282" s="53" t="s">
        <v>109</v>
      </c>
      <c r="E3282" s="53" t="s">
        <v>185</v>
      </c>
      <c r="F3282" s="134">
        <v>110000817493</v>
      </c>
      <c r="G3282" s="133" t="s">
        <v>228</v>
      </c>
      <c r="H3282" s="133">
        <v>46183</v>
      </c>
      <c r="I3282">
        <v>0</v>
      </c>
      <c r="J3282"/>
      <c r="K3282"/>
      <c r="L3282"/>
    </row>
    <row r="3283" spans="1:12" ht="15">
      <c r="A3283" s="2" t="s">
        <v>184</v>
      </c>
      <c r="B3283" s="2">
        <v>3161</v>
      </c>
      <c r="C3283" s="50">
        <v>4</v>
      </c>
      <c r="D3283" s="53" t="s">
        <v>109</v>
      </c>
      <c r="E3283" s="53" t="s">
        <v>185</v>
      </c>
      <c r="F3283" s="134">
        <v>110000817493</v>
      </c>
      <c r="G3283" s="133" t="s">
        <v>228</v>
      </c>
      <c r="H3283" s="133">
        <v>46184</v>
      </c>
      <c r="I3283">
        <v>0</v>
      </c>
      <c r="J3283"/>
      <c r="K3283"/>
      <c r="L3283"/>
    </row>
    <row r="3284" spans="1:12" ht="15">
      <c r="A3284" s="2" t="s">
        <v>184</v>
      </c>
      <c r="B3284" s="2">
        <v>3161</v>
      </c>
      <c r="C3284" s="50">
        <v>4</v>
      </c>
      <c r="D3284" s="53" t="s">
        <v>109</v>
      </c>
      <c r="E3284" s="53" t="s">
        <v>185</v>
      </c>
      <c r="F3284" s="134">
        <v>110000817493</v>
      </c>
      <c r="G3284" s="133" t="s">
        <v>228</v>
      </c>
      <c r="H3284" s="133">
        <v>46185</v>
      </c>
      <c r="I3284">
        <v>0</v>
      </c>
      <c r="J3284"/>
      <c r="K3284"/>
      <c r="L3284"/>
    </row>
    <row r="3285" spans="1:12" ht="15">
      <c r="A3285" s="2" t="s">
        <v>184</v>
      </c>
      <c r="B3285" s="2">
        <v>3161</v>
      </c>
      <c r="C3285" s="50">
        <v>4</v>
      </c>
      <c r="D3285" s="53" t="s">
        <v>109</v>
      </c>
      <c r="E3285" s="53" t="s">
        <v>185</v>
      </c>
      <c r="F3285" s="134">
        <v>110000817493</v>
      </c>
      <c r="G3285" s="133" t="s">
        <v>228</v>
      </c>
      <c r="H3285" s="133">
        <v>46186</v>
      </c>
      <c r="I3285">
        <v>0</v>
      </c>
      <c r="J3285"/>
      <c r="K3285"/>
      <c r="L3285"/>
    </row>
    <row r="3286" spans="1:12" ht="15">
      <c r="A3286" s="2" t="s">
        <v>184</v>
      </c>
      <c r="B3286" s="2">
        <v>3161</v>
      </c>
      <c r="C3286" s="50">
        <v>4</v>
      </c>
      <c r="D3286" s="53" t="s">
        <v>109</v>
      </c>
      <c r="E3286" s="53" t="s">
        <v>185</v>
      </c>
      <c r="F3286" s="134">
        <v>110000817493</v>
      </c>
      <c r="G3286" s="133" t="s">
        <v>228</v>
      </c>
      <c r="H3286" s="133">
        <v>46187</v>
      </c>
      <c r="I3286">
        <v>0</v>
      </c>
      <c r="J3286"/>
      <c r="K3286"/>
      <c r="L3286"/>
    </row>
    <row r="3287" spans="1:12" ht="15">
      <c r="A3287" s="2" t="s">
        <v>184</v>
      </c>
      <c r="B3287" s="2">
        <v>3161</v>
      </c>
      <c r="C3287" s="50">
        <v>4</v>
      </c>
      <c r="D3287" s="53" t="s">
        <v>109</v>
      </c>
      <c r="E3287" s="53" t="s">
        <v>185</v>
      </c>
      <c r="F3287" s="134">
        <v>110000817493</v>
      </c>
      <c r="G3287" s="133" t="s">
        <v>228</v>
      </c>
      <c r="H3287" s="133">
        <v>46188</v>
      </c>
      <c r="I3287">
        <v>0</v>
      </c>
      <c r="J3287"/>
      <c r="K3287"/>
      <c r="L3287"/>
    </row>
    <row r="3288" spans="1:12" ht="15">
      <c r="A3288" s="2" t="s">
        <v>184</v>
      </c>
      <c r="B3288" s="2">
        <v>3161</v>
      </c>
      <c r="C3288" s="50">
        <v>4</v>
      </c>
      <c r="D3288" s="53" t="s">
        <v>109</v>
      </c>
      <c r="E3288" s="53" t="s">
        <v>185</v>
      </c>
      <c r="F3288" s="134">
        <v>110000817493</v>
      </c>
      <c r="G3288" s="133" t="s">
        <v>228</v>
      </c>
      <c r="H3288" s="133">
        <v>46189</v>
      </c>
      <c r="I3288">
        <v>0</v>
      </c>
      <c r="J3288"/>
      <c r="K3288"/>
      <c r="L3288"/>
    </row>
    <row r="3289" spans="1:12" ht="15">
      <c r="A3289" s="2" t="s">
        <v>184</v>
      </c>
      <c r="B3289" s="2">
        <v>3161</v>
      </c>
      <c r="C3289" s="50">
        <v>4</v>
      </c>
      <c r="D3289" s="53" t="s">
        <v>109</v>
      </c>
      <c r="E3289" s="53" t="s">
        <v>185</v>
      </c>
      <c r="F3289" s="134">
        <v>110000817493</v>
      </c>
      <c r="G3289" s="133" t="s">
        <v>228</v>
      </c>
      <c r="H3289" s="133">
        <v>46190</v>
      </c>
      <c r="I3289">
        <v>0</v>
      </c>
      <c r="J3289"/>
      <c r="K3289"/>
      <c r="L3289"/>
    </row>
    <row r="3290" spans="1:12" ht="15">
      <c r="A3290" s="2" t="s">
        <v>184</v>
      </c>
      <c r="B3290" s="2">
        <v>3161</v>
      </c>
      <c r="C3290" s="50">
        <v>4</v>
      </c>
      <c r="D3290" s="53" t="s">
        <v>109</v>
      </c>
      <c r="E3290" s="53" t="s">
        <v>185</v>
      </c>
      <c r="F3290" s="134">
        <v>110000817493</v>
      </c>
      <c r="G3290" s="133" t="s">
        <v>228</v>
      </c>
      <c r="H3290" s="133">
        <v>46191</v>
      </c>
      <c r="I3290">
        <v>0</v>
      </c>
      <c r="J3290"/>
      <c r="K3290"/>
      <c r="L3290"/>
    </row>
    <row r="3291" spans="1:12" ht="15">
      <c r="A3291" s="2" t="s">
        <v>184</v>
      </c>
      <c r="B3291" s="2">
        <v>3161</v>
      </c>
      <c r="C3291" s="50">
        <v>4</v>
      </c>
      <c r="D3291" s="53" t="s">
        <v>109</v>
      </c>
      <c r="E3291" s="53" t="s">
        <v>185</v>
      </c>
      <c r="F3291" s="134">
        <v>110000817493</v>
      </c>
      <c r="G3291" s="133" t="s">
        <v>228</v>
      </c>
      <c r="H3291" s="133">
        <v>46192</v>
      </c>
      <c r="I3291">
        <v>0</v>
      </c>
      <c r="J3291"/>
      <c r="K3291"/>
      <c r="L3291"/>
    </row>
    <row r="3292" spans="1:12" ht="15">
      <c r="A3292" s="2" t="s">
        <v>184</v>
      </c>
      <c r="B3292" s="2">
        <v>3161</v>
      </c>
      <c r="C3292" s="50">
        <v>4</v>
      </c>
      <c r="D3292" s="53" t="s">
        <v>109</v>
      </c>
      <c r="E3292" s="53" t="s">
        <v>185</v>
      </c>
      <c r="F3292" s="134">
        <v>110000817493</v>
      </c>
      <c r="G3292" s="133" t="s">
        <v>228</v>
      </c>
      <c r="H3292" s="133">
        <v>46193</v>
      </c>
      <c r="I3292">
        <v>0</v>
      </c>
      <c r="J3292"/>
      <c r="K3292"/>
      <c r="L3292"/>
    </row>
    <row r="3293" spans="1:12" ht="15">
      <c r="A3293" s="2" t="s">
        <v>184</v>
      </c>
      <c r="B3293" s="2">
        <v>3161</v>
      </c>
      <c r="C3293" s="50">
        <v>4</v>
      </c>
      <c r="D3293" s="53" t="s">
        <v>109</v>
      </c>
      <c r="E3293" s="53" t="s">
        <v>185</v>
      </c>
      <c r="F3293" s="134">
        <v>110000817493</v>
      </c>
      <c r="G3293" s="133" t="s">
        <v>228</v>
      </c>
      <c r="H3293" s="133">
        <v>46194</v>
      </c>
      <c r="I3293">
        <v>0</v>
      </c>
      <c r="J3293"/>
      <c r="K3293"/>
      <c r="L3293"/>
    </row>
    <row r="3294" spans="1:12" ht="15">
      <c r="A3294" s="2" t="s">
        <v>184</v>
      </c>
      <c r="B3294" s="2">
        <v>3161</v>
      </c>
      <c r="C3294" s="50">
        <v>4</v>
      </c>
      <c r="D3294" s="53" t="s">
        <v>109</v>
      </c>
      <c r="E3294" s="53" t="s">
        <v>185</v>
      </c>
      <c r="F3294" s="134">
        <v>110000817493</v>
      </c>
      <c r="G3294" s="133" t="s">
        <v>228</v>
      </c>
      <c r="H3294" s="133">
        <v>46195</v>
      </c>
      <c r="I3294">
        <v>0</v>
      </c>
      <c r="J3294"/>
      <c r="K3294"/>
      <c r="L3294"/>
    </row>
    <row r="3295" spans="1:12" ht="15">
      <c r="A3295" s="2" t="s">
        <v>184</v>
      </c>
      <c r="B3295" s="2">
        <v>3161</v>
      </c>
      <c r="C3295" s="50">
        <v>4</v>
      </c>
      <c r="D3295" s="53" t="s">
        <v>109</v>
      </c>
      <c r="E3295" s="53" t="s">
        <v>185</v>
      </c>
      <c r="F3295" s="134">
        <v>110000817493</v>
      </c>
      <c r="G3295" s="133" t="s">
        <v>228</v>
      </c>
      <c r="H3295" s="133">
        <v>46196</v>
      </c>
      <c r="I3295">
        <v>0</v>
      </c>
      <c r="J3295"/>
      <c r="K3295"/>
      <c r="L3295"/>
    </row>
    <row r="3296" spans="1:12" ht="15">
      <c r="A3296" s="2" t="s">
        <v>184</v>
      </c>
      <c r="B3296" s="2">
        <v>3161</v>
      </c>
      <c r="C3296" s="50">
        <v>4</v>
      </c>
      <c r="D3296" s="53" t="s">
        <v>109</v>
      </c>
      <c r="E3296" s="53" t="s">
        <v>185</v>
      </c>
      <c r="F3296" s="134">
        <v>110000817493</v>
      </c>
      <c r="G3296" s="133" t="s">
        <v>228</v>
      </c>
      <c r="H3296" s="133">
        <v>46197</v>
      </c>
      <c r="I3296">
        <v>0</v>
      </c>
      <c r="J3296"/>
      <c r="K3296"/>
      <c r="L3296"/>
    </row>
    <row r="3297" spans="1:12" ht="15">
      <c r="A3297" s="2" t="s">
        <v>184</v>
      </c>
      <c r="B3297" s="2">
        <v>3161</v>
      </c>
      <c r="C3297" s="50">
        <v>4</v>
      </c>
      <c r="D3297" s="53" t="s">
        <v>109</v>
      </c>
      <c r="E3297" s="53" t="s">
        <v>185</v>
      </c>
      <c r="F3297" s="134">
        <v>110000817493</v>
      </c>
      <c r="G3297" s="133" t="s">
        <v>228</v>
      </c>
      <c r="H3297" s="133">
        <v>46198</v>
      </c>
      <c r="I3297">
        <v>0</v>
      </c>
      <c r="J3297"/>
      <c r="K3297"/>
      <c r="L3297"/>
    </row>
    <row r="3298" spans="1:12" ht="15">
      <c r="A3298" s="2" t="s">
        <v>184</v>
      </c>
      <c r="B3298" s="2">
        <v>3161</v>
      </c>
      <c r="C3298" s="50">
        <v>4</v>
      </c>
      <c r="D3298" s="53" t="s">
        <v>109</v>
      </c>
      <c r="E3298" s="53" t="s">
        <v>185</v>
      </c>
      <c r="F3298" s="134">
        <v>110000817493</v>
      </c>
      <c r="G3298" s="133" t="s">
        <v>228</v>
      </c>
      <c r="H3298" s="133">
        <v>46199</v>
      </c>
      <c r="I3298">
        <v>0</v>
      </c>
      <c r="J3298"/>
      <c r="K3298"/>
      <c r="L3298"/>
    </row>
    <row r="3299" spans="1:12" ht="15">
      <c r="A3299" s="2" t="s">
        <v>184</v>
      </c>
      <c r="B3299" s="2">
        <v>3161</v>
      </c>
      <c r="C3299" s="50">
        <v>4</v>
      </c>
      <c r="D3299" s="53" t="s">
        <v>109</v>
      </c>
      <c r="E3299" s="53" t="s">
        <v>185</v>
      </c>
      <c r="F3299" s="134">
        <v>110000817493</v>
      </c>
      <c r="G3299" s="133" t="s">
        <v>228</v>
      </c>
      <c r="H3299" s="133">
        <v>46200</v>
      </c>
      <c r="I3299">
        <v>0</v>
      </c>
      <c r="J3299"/>
      <c r="K3299"/>
      <c r="L3299"/>
    </row>
    <row r="3300" spans="1:12" ht="15">
      <c r="A3300" s="2" t="s">
        <v>184</v>
      </c>
      <c r="B3300" s="2">
        <v>3161</v>
      </c>
      <c r="C3300" s="50">
        <v>4</v>
      </c>
      <c r="D3300" s="53" t="s">
        <v>109</v>
      </c>
      <c r="E3300" s="53" t="s">
        <v>185</v>
      </c>
      <c r="F3300" s="134">
        <v>110000817493</v>
      </c>
      <c r="G3300" s="133" t="s">
        <v>228</v>
      </c>
      <c r="H3300" s="133">
        <v>46201</v>
      </c>
      <c r="I3300">
        <v>0</v>
      </c>
      <c r="J3300"/>
      <c r="K3300"/>
      <c r="L3300"/>
    </row>
    <row r="3301" spans="1:12" ht="15">
      <c r="A3301" s="2" t="s">
        <v>184</v>
      </c>
      <c r="B3301" s="2">
        <v>3161</v>
      </c>
      <c r="C3301" s="50">
        <v>4</v>
      </c>
      <c r="D3301" s="53" t="s">
        <v>109</v>
      </c>
      <c r="E3301" s="53" t="s">
        <v>185</v>
      </c>
      <c r="F3301" s="134">
        <v>110000817493</v>
      </c>
      <c r="G3301" s="133" t="s">
        <v>228</v>
      </c>
      <c r="H3301" s="133">
        <v>46202</v>
      </c>
      <c r="I3301">
        <v>0</v>
      </c>
      <c r="J3301"/>
      <c r="K3301"/>
      <c r="L3301"/>
    </row>
    <row r="3302" spans="1:12" ht="15">
      <c r="A3302" s="2" t="s">
        <v>184</v>
      </c>
      <c r="B3302" s="2">
        <v>3161</v>
      </c>
      <c r="C3302" s="50">
        <v>4</v>
      </c>
      <c r="D3302" s="53" t="s">
        <v>109</v>
      </c>
      <c r="E3302" s="53" t="s">
        <v>185</v>
      </c>
      <c r="F3302" s="134">
        <v>110000817493</v>
      </c>
      <c r="G3302" s="133" t="s">
        <v>228</v>
      </c>
      <c r="H3302" s="133">
        <v>46203</v>
      </c>
      <c r="I3302">
        <v>0.85</v>
      </c>
      <c r="J3302">
        <v>0</v>
      </c>
      <c r="K3302">
        <v>4.8449999999999998</v>
      </c>
      <c r="L3302">
        <v>1E-3</v>
      </c>
    </row>
    <row r="3303" spans="1:12">
      <c r="A3303" s="2" t="s">
        <v>184</v>
      </c>
      <c r="B3303" s="2">
        <v>3161</v>
      </c>
      <c r="C3303" s="50">
        <v>4</v>
      </c>
      <c r="D3303" s="53" t="s">
        <v>109</v>
      </c>
      <c r="E3303" s="53" t="s">
        <v>185</v>
      </c>
      <c r="F3303" s="134">
        <v>110000817493</v>
      </c>
      <c r="G3303" s="133" t="s">
        <v>228</v>
      </c>
      <c r="H3303" s="133">
        <v>46204</v>
      </c>
    </row>
    <row r="3304" spans="1:12">
      <c r="A3304" s="2" t="s">
        <v>184</v>
      </c>
      <c r="B3304" s="2">
        <v>3161</v>
      </c>
      <c r="C3304" s="50">
        <v>4</v>
      </c>
      <c r="D3304" s="53" t="s">
        <v>109</v>
      </c>
      <c r="E3304" s="53" t="s">
        <v>185</v>
      </c>
      <c r="F3304" s="134">
        <v>110000817493</v>
      </c>
      <c r="G3304" s="133" t="s">
        <v>228</v>
      </c>
      <c r="H3304" s="133">
        <v>46205</v>
      </c>
    </row>
    <row r="3305" spans="1:12">
      <c r="A3305" s="2" t="s">
        <v>184</v>
      </c>
      <c r="B3305" s="2">
        <v>3161</v>
      </c>
      <c r="C3305" s="50">
        <v>4</v>
      </c>
      <c r="D3305" s="53" t="s">
        <v>109</v>
      </c>
      <c r="E3305" s="53" t="s">
        <v>185</v>
      </c>
      <c r="F3305" s="134">
        <v>110000817493</v>
      </c>
      <c r="G3305" s="133" t="s">
        <v>228</v>
      </c>
      <c r="H3305" s="133">
        <v>46206</v>
      </c>
    </row>
    <row r="3306" spans="1:12">
      <c r="A3306" s="2" t="s">
        <v>184</v>
      </c>
      <c r="B3306" s="2">
        <v>3161</v>
      </c>
      <c r="C3306" s="50">
        <v>4</v>
      </c>
      <c r="D3306" s="53" t="s">
        <v>109</v>
      </c>
      <c r="E3306" s="53" t="s">
        <v>185</v>
      </c>
      <c r="F3306" s="134">
        <v>110000817493</v>
      </c>
      <c r="G3306" s="133" t="s">
        <v>228</v>
      </c>
      <c r="H3306" s="133">
        <v>46207</v>
      </c>
    </row>
    <row r="3307" spans="1:12">
      <c r="A3307" s="2" t="s">
        <v>184</v>
      </c>
      <c r="B3307" s="2">
        <v>3161</v>
      </c>
      <c r="C3307" s="50">
        <v>4</v>
      </c>
      <c r="D3307" s="53" t="s">
        <v>109</v>
      </c>
      <c r="E3307" s="53" t="s">
        <v>185</v>
      </c>
      <c r="F3307" s="134">
        <v>110000817493</v>
      </c>
      <c r="G3307" s="133" t="s">
        <v>228</v>
      </c>
      <c r="H3307" s="133">
        <v>46208</v>
      </c>
    </row>
    <row r="3308" spans="1:12">
      <c r="A3308" s="2" t="s">
        <v>184</v>
      </c>
      <c r="B3308" s="2">
        <v>3161</v>
      </c>
      <c r="C3308" s="50">
        <v>4</v>
      </c>
      <c r="D3308" s="53" t="s">
        <v>109</v>
      </c>
      <c r="E3308" s="53" t="s">
        <v>185</v>
      </c>
      <c r="F3308" s="134">
        <v>110000817493</v>
      </c>
      <c r="G3308" s="133" t="s">
        <v>228</v>
      </c>
      <c r="H3308" s="133">
        <v>46209</v>
      </c>
    </row>
    <row r="3309" spans="1:12">
      <c r="A3309" s="2" t="s">
        <v>184</v>
      </c>
      <c r="B3309" s="2">
        <v>3161</v>
      </c>
      <c r="C3309" s="50">
        <v>4</v>
      </c>
      <c r="D3309" s="53" t="s">
        <v>109</v>
      </c>
      <c r="E3309" s="53" t="s">
        <v>185</v>
      </c>
      <c r="F3309" s="134">
        <v>110000817493</v>
      </c>
      <c r="G3309" s="133" t="s">
        <v>228</v>
      </c>
      <c r="H3309" s="133">
        <v>46210</v>
      </c>
    </row>
    <row r="3310" spans="1:12">
      <c r="A3310" s="2" t="s">
        <v>184</v>
      </c>
      <c r="B3310" s="2">
        <v>3161</v>
      </c>
      <c r="C3310" s="50">
        <v>4</v>
      </c>
      <c r="D3310" s="53" t="s">
        <v>109</v>
      </c>
      <c r="E3310" s="53" t="s">
        <v>185</v>
      </c>
      <c r="F3310" s="134">
        <v>110000817493</v>
      </c>
      <c r="G3310" s="133" t="s">
        <v>228</v>
      </c>
      <c r="H3310" s="133">
        <v>46211</v>
      </c>
    </row>
    <row r="3311" spans="1:12">
      <c r="A3311" s="2" t="s">
        <v>184</v>
      </c>
      <c r="B3311" s="2">
        <v>3161</v>
      </c>
      <c r="C3311" s="50">
        <v>4</v>
      </c>
      <c r="D3311" s="53" t="s">
        <v>109</v>
      </c>
      <c r="E3311" s="53" t="s">
        <v>185</v>
      </c>
      <c r="F3311" s="134">
        <v>110000817493</v>
      </c>
      <c r="G3311" s="133" t="s">
        <v>228</v>
      </c>
      <c r="H3311" s="133">
        <v>46212</v>
      </c>
    </row>
    <row r="3312" spans="1:12">
      <c r="A3312" s="2" t="s">
        <v>184</v>
      </c>
      <c r="B3312" s="2">
        <v>3161</v>
      </c>
      <c r="C3312" s="50">
        <v>4</v>
      </c>
      <c r="D3312" s="53" t="s">
        <v>109</v>
      </c>
      <c r="E3312" s="53" t="s">
        <v>185</v>
      </c>
      <c r="F3312" s="134">
        <v>110000817493</v>
      </c>
      <c r="G3312" s="133" t="s">
        <v>228</v>
      </c>
      <c r="H3312" s="133">
        <v>46213</v>
      </c>
    </row>
    <row r="3313" spans="1:8">
      <c r="A3313" s="2" t="s">
        <v>184</v>
      </c>
      <c r="B3313" s="2">
        <v>3161</v>
      </c>
      <c r="C3313" s="50">
        <v>4</v>
      </c>
      <c r="D3313" s="53" t="s">
        <v>109</v>
      </c>
      <c r="E3313" s="53" t="s">
        <v>185</v>
      </c>
      <c r="F3313" s="134">
        <v>110000817493</v>
      </c>
      <c r="G3313" s="133" t="s">
        <v>228</v>
      </c>
      <c r="H3313" s="133">
        <v>46214</v>
      </c>
    </row>
    <row r="3314" spans="1:8">
      <c r="A3314" s="2" t="s">
        <v>184</v>
      </c>
      <c r="B3314" s="2">
        <v>3161</v>
      </c>
      <c r="C3314" s="50">
        <v>4</v>
      </c>
      <c r="D3314" s="53" t="s">
        <v>109</v>
      </c>
      <c r="E3314" s="53" t="s">
        <v>185</v>
      </c>
      <c r="F3314" s="134">
        <v>110000817493</v>
      </c>
      <c r="G3314" s="133" t="s">
        <v>228</v>
      </c>
      <c r="H3314" s="133">
        <v>46215</v>
      </c>
    </row>
    <row r="3315" spans="1:8">
      <c r="A3315" s="2" t="s">
        <v>184</v>
      </c>
      <c r="B3315" s="2">
        <v>3161</v>
      </c>
      <c r="C3315" s="50">
        <v>4</v>
      </c>
      <c r="D3315" s="53" t="s">
        <v>109</v>
      </c>
      <c r="E3315" s="53" t="s">
        <v>185</v>
      </c>
      <c r="F3315" s="134">
        <v>110000817493</v>
      </c>
      <c r="G3315" s="133" t="s">
        <v>228</v>
      </c>
      <c r="H3315" s="133">
        <v>46216</v>
      </c>
    </row>
    <row r="3316" spans="1:8">
      <c r="A3316" s="2" t="s">
        <v>184</v>
      </c>
      <c r="B3316" s="2">
        <v>3161</v>
      </c>
      <c r="C3316" s="50">
        <v>4</v>
      </c>
      <c r="D3316" s="53" t="s">
        <v>109</v>
      </c>
      <c r="E3316" s="53" t="s">
        <v>185</v>
      </c>
      <c r="F3316" s="134">
        <v>110000817493</v>
      </c>
      <c r="G3316" s="133" t="s">
        <v>228</v>
      </c>
      <c r="H3316" s="133">
        <v>46217</v>
      </c>
    </row>
    <row r="3317" spans="1:8">
      <c r="A3317" s="2" t="s">
        <v>184</v>
      </c>
      <c r="B3317" s="2">
        <v>3161</v>
      </c>
      <c r="C3317" s="50">
        <v>4</v>
      </c>
      <c r="D3317" s="53" t="s">
        <v>109</v>
      </c>
      <c r="E3317" s="53" t="s">
        <v>185</v>
      </c>
      <c r="F3317" s="134">
        <v>110000817493</v>
      </c>
      <c r="G3317" s="133" t="s">
        <v>228</v>
      </c>
      <c r="H3317" s="133">
        <v>46218</v>
      </c>
    </row>
    <row r="3318" spans="1:8">
      <c r="A3318" s="2" t="s">
        <v>184</v>
      </c>
      <c r="B3318" s="2">
        <v>3161</v>
      </c>
      <c r="C3318" s="50">
        <v>4</v>
      </c>
      <c r="D3318" s="53" t="s">
        <v>109</v>
      </c>
      <c r="E3318" s="53" t="s">
        <v>185</v>
      </c>
      <c r="F3318" s="134">
        <v>110000817493</v>
      </c>
      <c r="G3318" s="133" t="s">
        <v>228</v>
      </c>
      <c r="H3318" s="133">
        <v>46219</v>
      </c>
    </row>
    <row r="3319" spans="1:8">
      <c r="A3319" s="2" t="s">
        <v>184</v>
      </c>
      <c r="B3319" s="2">
        <v>3161</v>
      </c>
      <c r="C3319" s="50">
        <v>4</v>
      </c>
      <c r="D3319" s="53" t="s">
        <v>109</v>
      </c>
      <c r="E3319" s="53" t="s">
        <v>185</v>
      </c>
      <c r="F3319" s="134">
        <v>110000817493</v>
      </c>
      <c r="G3319" s="133" t="s">
        <v>228</v>
      </c>
      <c r="H3319" s="133">
        <v>46220</v>
      </c>
    </row>
    <row r="3320" spans="1:8">
      <c r="A3320" s="2" t="s">
        <v>184</v>
      </c>
      <c r="B3320" s="2">
        <v>3161</v>
      </c>
      <c r="C3320" s="50">
        <v>4</v>
      </c>
      <c r="D3320" s="53" t="s">
        <v>109</v>
      </c>
      <c r="E3320" s="53" t="s">
        <v>185</v>
      </c>
      <c r="F3320" s="134">
        <v>110000817493</v>
      </c>
      <c r="G3320" s="133" t="s">
        <v>228</v>
      </c>
      <c r="H3320" s="133">
        <v>46221</v>
      </c>
    </row>
    <row r="3321" spans="1:8">
      <c r="A3321" s="2" t="s">
        <v>184</v>
      </c>
      <c r="B3321" s="2">
        <v>3161</v>
      </c>
      <c r="C3321" s="50">
        <v>4</v>
      </c>
      <c r="D3321" s="53" t="s">
        <v>109</v>
      </c>
      <c r="E3321" s="53" t="s">
        <v>185</v>
      </c>
      <c r="F3321" s="134">
        <v>110000817493</v>
      </c>
      <c r="G3321" s="133" t="s">
        <v>228</v>
      </c>
      <c r="H3321" s="133">
        <v>46222</v>
      </c>
    </row>
    <row r="3322" spans="1:8">
      <c r="A3322" s="2" t="s">
        <v>184</v>
      </c>
      <c r="B3322" s="2">
        <v>3161</v>
      </c>
      <c r="C3322" s="50">
        <v>4</v>
      </c>
      <c r="D3322" s="53" t="s">
        <v>109</v>
      </c>
      <c r="E3322" s="53" t="s">
        <v>185</v>
      </c>
      <c r="F3322" s="134">
        <v>110000817493</v>
      </c>
      <c r="G3322" s="133" t="s">
        <v>228</v>
      </c>
      <c r="H3322" s="133">
        <v>46223</v>
      </c>
    </row>
    <row r="3323" spans="1:8">
      <c r="A3323" s="2" t="s">
        <v>184</v>
      </c>
      <c r="B3323" s="2">
        <v>3161</v>
      </c>
      <c r="C3323" s="50">
        <v>4</v>
      </c>
      <c r="D3323" s="53" t="s">
        <v>109</v>
      </c>
      <c r="E3323" s="53" t="s">
        <v>185</v>
      </c>
      <c r="F3323" s="134">
        <v>110000817493</v>
      </c>
      <c r="G3323" s="133" t="s">
        <v>228</v>
      </c>
      <c r="H3323" s="133">
        <v>46224</v>
      </c>
    </row>
    <row r="3324" spans="1:8">
      <c r="A3324" s="2" t="s">
        <v>184</v>
      </c>
      <c r="B3324" s="2">
        <v>3161</v>
      </c>
      <c r="C3324" s="50">
        <v>4</v>
      </c>
      <c r="D3324" s="53" t="s">
        <v>109</v>
      </c>
      <c r="E3324" s="53" t="s">
        <v>185</v>
      </c>
      <c r="F3324" s="134">
        <v>110000817493</v>
      </c>
      <c r="G3324" s="133" t="s">
        <v>228</v>
      </c>
      <c r="H3324" s="133">
        <v>46225</v>
      </c>
    </row>
    <row r="3325" spans="1:8">
      <c r="A3325" s="2" t="s">
        <v>184</v>
      </c>
      <c r="B3325" s="2">
        <v>3161</v>
      </c>
      <c r="C3325" s="50">
        <v>4</v>
      </c>
      <c r="D3325" s="53" t="s">
        <v>109</v>
      </c>
      <c r="E3325" s="53" t="s">
        <v>185</v>
      </c>
      <c r="F3325" s="134">
        <v>110000817493</v>
      </c>
      <c r="G3325" s="133" t="s">
        <v>228</v>
      </c>
      <c r="H3325" s="133">
        <v>46226</v>
      </c>
    </row>
    <row r="3326" spans="1:8">
      <c r="A3326" s="2" t="s">
        <v>184</v>
      </c>
      <c r="B3326" s="2">
        <v>3161</v>
      </c>
      <c r="C3326" s="50">
        <v>4</v>
      </c>
      <c r="D3326" s="53" t="s">
        <v>109</v>
      </c>
      <c r="E3326" s="53" t="s">
        <v>185</v>
      </c>
      <c r="F3326" s="134">
        <v>110000817493</v>
      </c>
      <c r="G3326" s="133" t="s">
        <v>228</v>
      </c>
      <c r="H3326" s="133">
        <v>46227</v>
      </c>
    </row>
    <row r="3327" spans="1:8">
      <c r="A3327" s="2" t="s">
        <v>184</v>
      </c>
      <c r="B3327" s="2">
        <v>3161</v>
      </c>
      <c r="C3327" s="50">
        <v>4</v>
      </c>
      <c r="D3327" s="53" t="s">
        <v>109</v>
      </c>
      <c r="E3327" s="53" t="s">
        <v>185</v>
      </c>
      <c r="F3327" s="134">
        <v>110000817493</v>
      </c>
      <c r="G3327" s="133" t="s">
        <v>228</v>
      </c>
      <c r="H3327" s="133">
        <v>46228</v>
      </c>
    </row>
    <row r="3328" spans="1:8">
      <c r="A3328" s="2" t="s">
        <v>184</v>
      </c>
      <c r="B3328" s="2">
        <v>3161</v>
      </c>
      <c r="C3328" s="50">
        <v>4</v>
      </c>
      <c r="D3328" s="53" t="s">
        <v>109</v>
      </c>
      <c r="E3328" s="53" t="s">
        <v>185</v>
      </c>
      <c r="F3328" s="134">
        <v>110000817493</v>
      </c>
      <c r="G3328" s="133" t="s">
        <v>228</v>
      </c>
      <c r="H3328" s="133">
        <v>46229</v>
      </c>
    </row>
    <row r="3329" spans="1:8">
      <c r="A3329" s="2" t="s">
        <v>184</v>
      </c>
      <c r="B3329" s="2">
        <v>3161</v>
      </c>
      <c r="C3329" s="50">
        <v>4</v>
      </c>
      <c r="D3329" s="53" t="s">
        <v>109</v>
      </c>
      <c r="E3329" s="53" t="s">
        <v>185</v>
      </c>
      <c r="F3329" s="134">
        <v>110000817493</v>
      </c>
      <c r="G3329" s="133" t="s">
        <v>228</v>
      </c>
      <c r="H3329" s="133">
        <v>46230</v>
      </c>
    </row>
    <row r="3330" spans="1:8">
      <c r="A3330" s="2" t="s">
        <v>184</v>
      </c>
      <c r="B3330" s="2">
        <v>3161</v>
      </c>
      <c r="C3330" s="50">
        <v>4</v>
      </c>
      <c r="D3330" s="53" t="s">
        <v>109</v>
      </c>
      <c r="E3330" s="53" t="s">
        <v>185</v>
      </c>
      <c r="F3330" s="134">
        <v>110000817493</v>
      </c>
      <c r="G3330" s="133" t="s">
        <v>228</v>
      </c>
      <c r="H3330" s="133">
        <v>46231</v>
      </c>
    </row>
    <row r="3331" spans="1:8">
      <c r="A3331" s="2" t="s">
        <v>184</v>
      </c>
      <c r="B3331" s="2">
        <v>3161</v>
      </c>
      <c r="C3331" s="50">
        <v>4</v>
      </c>
      <c r="D3331" s="53" t="s">
        <v>109</v>
      </c>
      <c r="E3331" s="53" t="s">
        <v>185</v>
      </c>
      <c r="F3331" s="134">
        <v>110000817493</v>
      </c>
      <c r="G3331" s="133" t="s">
        <v>228</v>
      </c>
      <c r="H3331" s="133">
        <v>46232</v>
      </c>
    </row>
    <row r="3332" spans="1:8">
      <c r="A3332" s="2" t="s">
        <v>184</v>
      </c>
      <c r="B3332" s="2">
        <v>3161</v>
      </c>
      <c r="C3332" s="50">
        <v>4</v>
      </c>
      <c r="D3332" s="53" t="s">
        <v>109</v>
      </c>
      <c r="E3332" s="53" t="s">
        <v>185</v>
      </c>
      <c r="F3332" s="134">
        <v>110000817493</v>
      </c>
      <c r="G3332" s="133" t="s">
        <v>228</v>
      </c>
      <c r="H3332" s="133">
        <v>46233</v>
      </c>
    </row>
    <row r="3333" spans="1:8">
      <c r="A3333" s="2" t="s">
        <v>184</v>
      </c>
      <c r="B3333" s="2">
        <v>3161</v>
      </c>
      <c r="C3333" s="50">
        <v>4</v>
      </c>
      <c r="D3333" s="53" t="s">
        <v>109</v>
      </c>
      <c r="E3333" s="53" t="s">
        <v>185</v>
      </c>
      <c r="F3333" s="134">
        <v>110000817493</v>
      </c>
      <c r="G3333" s="133" t="s">
        <v>228</v>
      </c>
      <c r="H3333" s="133">
        <v>46234</v>
      </c>
    </row>
    <row r="3334" spans="1:8">
      <c r="A3334" s="2" t="s">
        <v>184</v>
      </c>
      <c r="B3334" s="2">
        <v>3161</v>
      </c>
      <c r="C3334" s="50">
        <v>4</v>
      </c>
      <c r="D3334" s="53" t="s">
        <v>109</v>
      </c>
      <c r="E3334" s="53" t="s">
        <v>185</v>
      </c>
      <c r="F3334" s="134">
        <v>110000817493</v>
      </c>
      <c r="G3334" s="133" t="s">
        <v>228</v>
      </c>
      <c r="H3334" s="133">
        <v>46235</v>
      </c>
    </row>
    <row r="3335" spans="1:8">
      <c r="A3335" s="2" t="s">
        <v>184</v>
      </c>
      <c r="B3335" s="2">
        <v>3161</v>
      </c>
      <c r="C3335" s="50">
        <v>4</v>
      </c>
      <c r="D3335" s="53" t="s">
        <v>109</v>
      </c>
      <c r="E3335" s="53" t="s">
        <v>185</v>
      </c>
      <c r="F3335" s="134">
        <v>110000817493</v>
      </c>
      <c r="G3335" s="133" t="s">
        <v>228</v>
      </c>
      <c r="H3335" s="133">
        <v>46236</v>
      </c>
    </row>
    <row r="3336" spans="1:8">
      <c r="A3336" s="2" t="s">
        <v>184</v>
      </c>
      <c r="B3336" s="2">
        <v>3161</v>
      </c>
      <c r="C3336" s="50">
        <v>4</v>
      </c>
      <c r="D3336" s="53" t="s">
        <v>109</v>
      </c>
      <c r="E3336" s="53" t="s">
        <v>185</v>
      </c>
      <c r="F3336" s="134">
        <v>110000817493</v>
      </c>
      <c r="G3336" s="133" t="s">
        <v>228</v>
      </c>
      <c r="H3336" s="133">
        <v>46237</v>
      </c>
    </row>
    <row r="3337" spans="1:8">
      <c r="A3337" s="2" t="s">
        <v>184</v>
      </c>
      <c r="B3337" s="2">
        <v>3161</v>
      </c>
      <c r="C3337" s="50">
        <v>4</v>
      </c>
      <c r="D3337" s="53" t="s">
        <v>109</v>
      </c>
      <c r="E3337" s="53" t="s">
        <v>185</v>
      </c>
      <c r="F3337" s="134">
        <v>110000817493</v>
      </c>
      <c r="G3337" s="133" t="s">
        <v>228</v>
      </c>
      <c r="H3337" s="133">
        <v>46238</v>
      </c>
    </row>
    <row r="3338" spans="1:8">
      <c r="A3338" s="2" t="s">
        <v>184</v>
      </c>
      <c r="B3338" s="2">
        <v>3161</v>
      </c>
      <c r="C3338" s="50">
        <v>4</v>
      </c>
      <c r="D3338" s="53" t="s">
        <v>109</v>
      </c>
      <c r="E3338" s="53" t="s">
        <v>185</v>
      </c>
      <c r="F3338" s="134">
        <v>110000817493</v>
      </c>
      <c r="G3338" s="133" t="s">
        <v>228</v>
      </c>
      <c r="H3338" s="133">
        <v>46239</v>
      </c>
    </row>
    <row r="3339" spans="1:8">
      <c r="A3339" s="2" t="s">
        <v>184</v>
      </c>
      <c r="B3339" s="2">
        <v>3161</v>
      </c>
      <c r="C3339" s="50">
        <v>4</v>
      </c>
      <c r="D3339" s="53" t="s">
        <v>109</v>
      </c>
      <c r="E3339" s="53" t="s">
        <v>185</v>
      </c>
      <c r="F3339" s="134">
        <v>110000817493</v>
      </c>
      <c r="G3339" s="133" t="s">
        <v>228</v>
      </c>
      <c r="H3339" s="133">
        <v>46240</v>
      </c>
    </row>
    <row r="3340" spans="1:8">
      <c r="A3340" s="2" t="s">
        <v>184</v>
      </c>
      <c r="B3340" s="2">
        <v>3161</v>
      </c>
      <c r="C3340" s="50">
        <v>4</v>
      </c>
      <c r="D3340" s="53" t="s">
        <v>109</v>
      </c>
      <c r="E3340" s="53" t="s">
        <v>185</v>
      </c>
      <c r="F3340" s="134">
        <v>110000817493</v>
      </c>
      <c r="G3340" s="133" t="s">
        <v>228</v>
      </c>
      <c r="H3340" s="133">
        <v>46241</v>
      </c>
    </row>
    <row r="3341" spans="1:8">
      <c r="A3341" s="2" t="s">
        <v>184</v>
      </c>
      <c r="B3341" s="2">
        <v>3161</v>
      </c>
      <c r="C3341" s="50">
        <v>4</v>
      </c>
      <c r="D3341" s="53" t="s">
        <v>109</v>
      </c>
      <c r="E3341" s="53" t="s">
        <v>185</v>
      </c>
      <c r="F3341" s="134">
        <v>110000817493</v>
      </c>
      <c r="G3341" s="133" t="s">
        <v>228</v>
      </c>
      <c r="H3341" s="133">
        <v>46242</v>
      </c>
    </row>
    <row r="3342" spans="1:8">
      <c r="A3342" s="2" t="s">
        <v>184</v>
      </c>
      <c r="B3342" s="2">
        <v>3161</v>
      </c>
      <c r="C3342" s="50">
        <v>4</v>
      </c>
      <c r="D3342" s="53" t="s">
        <v>109</v>
      </c>
      <c r="E3342" s="53" t="s">
        <v>185</v>
      </c>
      <c r="F3342" s="134">
        <v>110000817493</v>
      </c>
      <c r="G3342" s="133" t="s">
        <v>228</v>
      </c>
      <c r="H3342" s="133">
        <v>46243</v>
      </c>
    </row>
    <row r="3343" spans="1:8">
      <c r="A3343" s="2" t="s">
        <v>184</v>
      </c>
      <c r="B3343" s="2">
        <v>3161</v>
      </c>
      <c r="C3343" s="50">
        <v>4</v>
      </c>
      <c r="D3343" s="53" t="s">
        <v>109</v>
      </c>
      <c r="E3343" s="53" t="s">
        <v>185</v>
      </c>
      <c r="F3343" s="134">
        <v>110000817493</v>
      </c>
      <c r="G3343" s="133" t="s">
        <v>228</v>
      </c>
      <c r="H3343" s="133">
        <v>46244</v>
      </c>
    </row>
    <row r="3344" spans="1:8">
      <c r="A3344" s="2" t="s">
        <v>184</v>
      </c>
      <c r="B3344" s="2">
        <v>3161</v>
      </c>
      <c r="C3344" s="50">
        <v>4</v>
      </c>
      <c r="D3344" s="53" t="s">
        <v>109</v>
      </c>
      <c r="E3344" s="53" t="s">
        <v>185</v>
      </c>
      <c r="F3344" s="134">
        <v>110000817493</v>
      </c>
      <c r="G3344" s="133" t="s">
        <v>228</v>
      </c>
      <c r="H3344" s="133">
        <v>46245</v>
      </c>
    </row>
    <row r="3345" spans="1:13">
      <c r="A3345" s="2" t="s">
        <v>184</v>
      </c>
      <c r="B3345" s="2">
        <v>3161</v>
      </c>
      <c r="C3345" s="50">
        <v>4</v>
      </c>
      <c r="D3345" s="53" t="s">
        <v>109</v>
      </c>
      <c r="E3345" s="53" t="s">
        <v>185</v>
      </c>
      <c r="F3345" s="134">
        <v>110000817493</v>
      </c>
      <c r="G3345" s="133" t="s">
        <v>228</v>
      </c>
      <c r="H3345" s="133">
        <v>46246</v>
      </c>
    </row>
    <row r="3346" spans="1:13">
      <c r="A3346" s="2" t="s">
        <v>184</v>
      </c>
      <c r="B3346" s="2">
        <v>3161</v>
      </c>
      <c r="C3346" s="50">
        <v>4</v>
      </c>
      <c r="D3346" s="53" t="s">
        <v>109</v>
      </c>
      <c r="E3346" s="53" t="s">
        <v>185</v>
      </c>
      <c r="F3346" s="134">
        <v>110000817493</v>
      </c>
      <c r="G3346" s="133" t="s">
        <v>228</v>
      </c>
      <c r="H3346" s="133">
        <v>46247</v>
      </c>
    </row>
    <row r="3347" spans="1:13">
      <c r="A3347" s="2" t="s">
        <v>184</v>
      </c>
      <c r="B3347" s="2">
        <v>3161</v>
      </c>
      <c r="C3347" s="50">
        <v>4</v>
      </c>
      <c r="D3347" s="53" t="s">
        <v>109</v>
      </c>
      <c r="E3347" s="53" t="s">
        <v>185</v>
      </c>
      <c r="F3347" s="134">
        <v>110000817493</v>
      </c>
      <c r="G3347" s="133" t="s">
        <v>228</v>
      </c>
      <c r="H3347" s="133">
        <v>46248</v>
      </c>
    </row>
    <row r="3348" spans="1:13">
      <c r="A3348" s="2" t="s">
        <v>184</v>
      </c>
      <c r="B3348" s="2">
        <v>3161</v>
      </c>
      <c r="C3348" s="50">
        <v>4</v>
      </c>
      <c r="D3348" s="53" t="s">
        <v>109</v>
      </c>
      <c r="E3348" s="53" t="s">
        <v>185</v>
      </c>
      <c r="F3348" s="134">
        <v>110000817493</v>
      </c>
      <c r="G3348" s="133" t="s">
        <v>228</v>
      </c>
      <c r="H3348" s="133">
        <v>46249</v>
      </c>
    </row>
    <row r="3349" spans="1:13">
      <c r="A3349" s="2" t="s">
        <v>184</v>
      </c>
      <c r="B3349" s="2">
        <v>3161</v>
      </c>
      <c r="C3349" s="50">
        <v>4</v>
      </c>
      <c r="D3349" s="53" t="s">
        <v>109</v>
      </c>
      <c r="E3349" s="53" t="s">
        <v>185</v>
      </c>
      <c r="F3349" s="134">
        <v>110000817493</v>
      </c>
      <c r="G3349" s="133" t="s">
        <v>228</v>
      </c>
      <c r="H3349" s="133">
        <v>46250</v>
      </c>
    </row>
    <row r="3350" spans="1:13">
      <c r="A3350" s="2" t="s">
        <v>184</v>
      </c>
      <c r="B3350" s="2">
        <v>3161</v>
      </c>
      <c r="C3350" s="50">
        <v>4</v>
      </c>
      <c r="D3350" s="53" t="s">
        <v>109</v>
      </c>
      <c r="E3350" s="53" t="s">
        <v>185</v>
      </c>
      <c r="F3350" s="134">
        <v>110000817493</v>
      </c>
      <c r="G3350" s="133" t="s">
        <v>228</v>
      </c>
      <c r="H3350" s="133">
        <v>46251</v>
      </c>
    </row>
    <row r="3351" spans="1:13">
      <c r="A3351" s="2" t="s">
        <v>184</v>
      </c>
      <c r="B3351" s="2">
        <v>3161</v>
      </c>
      <c r="C3351" s="50">
        <v>4</v>
      </c>
      <c r="D3351" s="53" t="s">
        <v>109</v>
      </c>
      <c r="E3351" s="53" t="s">
        <v>185</v>
      </c>
      <c r="F3351" s="134">
        <v>110000817493</v>
      </c>
      <c r="G3351" s="133" t="s">
        <v>228</v>
      </c>
      <c r="H3351" s="133">
        <v>46252</v>
      </c>
    </row>
    <row r="3352" spans="1:13">
      <c r="A3352" s="2" t="s">
        <v>184</v>
      </c>
      <c r="B3352" s="2">
        <v>3161</v>
      </c>
      <c r="C3352" s="50">
        <v>4</v>
      </c>
      <c r="D3352" s="53" t="s">
        <v>109</v>
      </c>
      <c r="E3352" s="53" t="s">
        <v>185</v>
      </c>
      <c r="F3352" s="134">
        <v>110000817493</v>
      </c>
      <c r="G3352" s="133" t="s">
        <v>228</v>
      </c>
      <c r="H3352" s="133">
        <v>46253</v>
      </c>
    </row>
    <row r="3353" spans="1:13">
      <c r="A3353" s="2" t="s">
        <v>184</v>
      </c>
      <c r="B3353" s="2">
        <v>3161</v>
      </c>
      <c r="C3353" s="50">
        <v>4</v>
      </c>
      <c r="D3353" s="53" t="s">
        <v>109</v>
      </c>
      <c r="E3353" s="53" t="s">
        <v>185</v>
      </c>
      <c r="F3353" s="134">
        <v>110000817493</v>
      </c>
      <c r="G3353" s="133" t="s">
        <v>228</v>
      </c>
      <c r="H3353" s="133">
        <v>46254</v>
      </c>
    </row>
    <row r="3354" spans="1:13">
      <c r="A3354" s="2" t="s">
        <v>184</v>
      </c>
      <c r="B3354" s="2">
        <v>3161</v>
      </c>
      <c r="C3354" s="50">
        <v>4</v>
      </c>
      <c r="D3354" s="53" t="s">
        <v>109</v>
      </c>
      <c r="E3354" s="53" t="s">
        <v>185</v>
      </c>
      <c r="F3354" s="134">
        <v>110000817493</v>
      </c>
      <c r="G3354" s="133" t="s">
        <v>228</v>
      </c>
      <c r="H3354" s="133">
        <v>46255</v>
      </c>
    </row>
    <row r="3355" spans="1:13">
      <c r="A3355" s="2" t="s">
        <v>184</v>
      </c>
      <c r="B3355" s="2">
        <v>3161</v>
      </c>
      <c r="C3355" s="50">
        <v>4</v>
      </c>
      <c r="D3355" s="53" t="s">
        <v>109</v>
      </c>
      <c r="E3355" s="53" t="s">
        <v>185</v>
      </c>
      <c r="F3355" s="134">
        <v>110000817493</v>
      </c>
      <c r="G3355" s="133" t="s">
        <v>228</v>
      </c>
      <c r="H3355" s="133">
        <v>46256</v>
      </c>
    </row>
    <row r="3356" spans="1:13" ht="15">
      <c r="A3356" s="2" t="s">
        <v>200</v>
      </c>
      <c r="B3356" s="2">
        <v>564</v>
      </c>
      <c r="C3356" s="2">
        <v>1</v>
      </c>
      <c r="D3356" s="53" t="s">
        <v>201</v>
      </c>
      <c r="E3356" s="53" t="s">
        <v>202</v>
      </c>
      <c r="F3356" s="132">
        <v>110070690648</v>
      </c>
      <c r="G3356" s="49" t="s">
        <v>229</v>
      </c>
      <c r="H3356" s="133">
        <v>46177</v>
      </c>
      <c r="I3356">
        <v>24</v>
      </c>
      <c r="J3356">
        <v>0.61</v>
      </c>
      <c r="K3356">
        <v>4013.1</v>
      </c>
      <c r="L3356">
        <v>4.99</v>
      </c>
      <c r="M3356" s="49">
        <v>1.5819206800000003E-2</v>
      </c>
    </row>
    <row r="3357" spans="1:13" ht="15">
      <c r="A3357" s="2" t="s">
        <v>200</v>
      </c>
      <c r="B3357" s="2">
        <v>564</v>
      </c>
      <c r="C3357" s="2">
        <v>1</v>
      </c>
      <c r="D3357" s="53" t="s">
        <v>201</v>
      </c>
      <c r="E3357" s="53" t="s">
        <v>202</v>
      </c>
      <c r="F3357" s="132">
        <v>110070690648</v>
      </c>
      <c r="G3357" s="49" t="s">
        <v>229</v>
      </c>
      <c r="H3357" s="133">
        <v>46178</v>
      </c>
      <c r="I3357">
        <v>24</v>
      </c>
      <c r="J3357">
        <v>0.44800000000000001</v>
      </c>
      <c r="K3357">
        <v>3527.9</v>
      </c>
      <c r="L3357">
        <v>4.2279999999999998</v>
      </c>
      <c r="M3357" s="49">
        <v>1.3331486800000004E-2</v>
      </c>
    </row>
    <row r="3358" spans="1:13" ht="15">
      <c r="A3358" s="2" t="s">
        <v>200</v>
      </c>
      <c r="B3358" s="2">
        <v>564</v>
      </c>
      <c r="C3358" s="2">
        <v>1</v>
      </c>
      <c r="D3358" s="53" t="s">
        <v>201</v>
      </c>
      <c r="E3358" s="53" t="s">
        <v>202</v>
      </c>
      <c r="F3358" s="132">
        <v>110070690648</v>
      </c>
      <c r="G3358" s="49" t="s">
        <v>229</v>
      </c>
      <c r="H3358" s="133">
        <v>46179</v>
      </c>
      <c r="I3358">
        <v>24</v>
      </c>
      <c r="J3358">
        <v>0.61699999999999999</v>
      </c>
      <c r="K3358">
        <v>3877.1</v>
      </c>
      <c r="L3358">
        <v>4.6040000000000001</v>
      </c>
      <c r="M3358" s="49">
        <v>1.5236232600000002E-2</v>
      </c>
    </row>
    <row r="3359" spans="1:13" ht="15">
      <c r="A3359" s="2" t="s">
        <v>200</v>
      </c>
      <c r="B3359" s="2">
        <v>564</v>
      </c>
      <c r="C3359" s="2">
        <v>1</v>
      </c>
      <c r="D3359" s="53" t="s">
        <v>201</v>
      </c>
      <c r="E3359" s="53" t="s">
        <v>202</v>
      </c>
      <c r="F3359" s="132">
        <v>110070690648</v>
      </c>
      <c r="G3359" s="49" t="s">
        <v>229</v>
      </c>
      <c r="H3359" s="133">
        <v>46180</v>
      </c>
      <c r="I3359">
        <v>24</v>
      </c>
      <c r="J3359">
        <v>2.214</v>
      </c>
      <c r="K3359">
        <v>5028.6000000000004</v>
      </c>
      <c r="L3359">
        <v>6.1660000000000004</v>
      </c>
      <c r="M3359" s="49">
        <v>2.0162134900000003E-2</v>
      </c>
    </row>
    <row r="3360" spans="1:13" ht="15">
      <c r="A3360" s="2" t="s">
        <v>200</v>
      </c>
      <c r="B3360" s="2">
        <v>564</v>
      </c>
      <c r="C3360" s="2">
        <v>1</v>
      </c>
      <c r="D3360" s="53" t="s">
        <v>201</v>
      </c>
      <c r="E3360" s="53" t="s">
        <v>202</v>
      </c>
      <c r="F3360" s="132">
        <v>110070690648</v>
      </c>
      <c r="G3360" s="49" t="s">
        <v>229</v>
      </c>
      <c r="H3360" s="133">
        <v>46181</v>
      </c>
      <c r="I3360">
        <v>24</v>
      </c>
      <c r="J3360">
        <v>1.663</v>
      </c>
      <c r="K3360">
        <v>5426.2</v>
      </c>
      <c r="L3360">
        <v>6.5350000000000001</v>
      </c>
      <c r="M3360" s="49">
        <v>2.0236326799999999E-2</v>
      </c>
    </row>
    <row r="3361" spans="1:13" ht="15">
      <c r="A3361" s="2" t="s">
        <v>200</v>
      </c>
      <c r="B3361" s="2">
        <v>564</v>
      </c>
      <c r="C3361" s="2">
        <v>1</v>
      </c>
      <c r="D3361" s="53" t="s">
        <v>201</v>
      </c>
      <c r="E3361" s="53" t="s">
        <v>202</v>
      </c>
      <c r="F3361" s="132">
        <v>110070690648</v>
      </c>
      <c r="G3361" s="49" t="s">
        <v>229</v>
      </c>
      <c r="H3361" s="133">
        <v>46182</v>
      </c>
      <c r="I3361">
        <v>24</v>
      </c>
      <c r="J3361">
        <v>1.786</v>
      </c>
      <c r="K3361">
        <v>5972.7</v>
      </c>
      <c r="L3361">
        <v>7.6840000000000002</v>
      </c>
      <c r="M3361" s="49">
        <v>2.0813010599999997E-2</v>
      </c>
    </row>
    <row r="3362" spans="1:13" ht="15">
      <c r="A3362" s="2" t="s">
        <v>200</v>
      </c>
      <c r="B3362" s="2">
        <v>564</v>
      </c>
      <c r="C3362" s="2">
        <v>1</v>
      </c>
      <c r="D3362" s="53" t="s">
        <v>201</v>
      </c>
      <c r="E3362" s="53" t="s">
        <v>202</v>
      </c>
      <c r="F3362" s="132">
        <v>110070690648</v>
      </c>
      <c r="G3362" s="49" t="s">
        <v>229</v>
      </c>
      <c r="H3362" s="133">
        <v>46183</v>
      </c>
      <c r="I3362">
        <v>24</v>
      </c>
      <c r="J3362">
        <v>0.55800000000000005</v>
      </c>
      <c r="K3362">
        <v>4334.6000000000004</v>
      </c>
      <c r="L3362">
        <v>4.7729999999999997</v>
      </c>
      <c r="M3362" s="49">
        <v>1.5424673000000002E-2</v>
      </c>
    </row>
    <row r="3363" spans="1:13" ht="15">
      <c r="A3363" s="2" t="s">
        <v>200</v>
      </c>
      <c r="B3363" s="2">
        <v>564</v>
      </c>
      <c r="C3363" s="2">
        <v>1</v>
      </c>
      <c r="D3363" s="53" t="s">
        <v>201</v>
      </c>
      <c r="E3363" s="53" t="s">
        <v>202</v>
      </c>
      <c r="F3363" s="132">
        <v>110070690648</v>
      </c>
      <c r="G3363" s="49" t="s">
        <v>229</v>
      </c>
      <c r="H3363" s="133">
        <v>46184</v>
      </c>
      <c r="I3363">
        <v>24</v>
      </c>
      <c r="J3363">
        <v>2.8580000000000001</v>
      </c>
      <c r="K3363">
        <v>5900.8</v>
      </c>
      <c r="L3363">
        <v>7.2309999999999999</v>
      </c>
      <c r="M3363" s="49">
        <v>2.0373802800000004E-2</v>
      </c>
    </row>
    <row r="3364" spans="1:13" ht="15">
      <c r="A3364" s="2" t="s">
        <v>200</v>
      </c>
      <c r="B3364" s="2">
        <v>564</v>
      </c>
      <c r="C3364" s="2">
        <v>1</v>
      </c>
      <c r="D3364" s="53" t="s">
        <v>201</v>
      </c>
      <c r="E3364" s="53" t="s">
        <v>202</v>
      </c>
      <c r="F3364" s="132">
        <v>110070690648</v>
      </c>
      <c r="G3364" s="49" t="s">
        <v>229</v>
      </c>
      <c r="H3364" s="133">
        <v>46185</v>
      </c>
      <c r="I3364">
        <v>24</v>
      </c>
      <c r="J3364">
        <v>1.6859999999999999</v>
      </c>
      <c r="K3364">
        <v>4567</v>
      </c>
      <c r="L3364">
        <v>5.07</v>
      </c>
      <c r="M3364" s="49">
        <v>2.1431620399999997E-2</v>
      </c>
    </row>
    <row r="3365" spans="1:13" ht="15">
      <c r="A3365" s="2" t="s">
        <v>200</v>
      </c>
      <c r="B3365" s="2">
        <v>564</v>
      </c>
      <c r="C3365" s="2">
        <v>1</v>
      </c>
      <c r="D3365" s="53" t="s">
        <v>201</v>
      </c>
      <c r="E3365" s="53" t="s">
        <v>202</v>
      </c>
      <c r="F3365" s="132">
        <v>110070690648</v>
      </c>
      <c r="G3365" s="49" t="s">
        <v>229</v>
      </c>
      <c r="H3365" s="133">
        <v>46186</v>
      </c>
      <c r="I3365">
        <v>24</v>
      </c>
      <c r="J3365">
        <v>5.4189999999999996</v>
      </c>
      <c r="K3365">
        <v>7242.5</v>
      </c>
      <c r="L3365">
        <v>8.6189999999999998</v>
      </c>
      <c r="M3365" s="49">
        <v>2.6881423300000002E-2</v>
      </c>
    </row>
    <row r="3366" spans="1:13" ht="15">
      <c r="A3366" s="2" t="s">
        <v>200</v>
      </c>
      <c r="B3366" s="2">
        <v>564</v>
      </c>
      <c r="C3366" s="2">
        <v>1</v>
      </c>
      <c r="D3366" s="53" t="s">
        <v>201</v>
      </c>
      <c r="E3366" s="53" t="s">
        <v>202</v>
      </c>
      <c r="F3366" s="132">
        <v>110070690648</v>
      </c>
      <c r="G3366" s="49" t="s">
        <v>229</v>
      </c>
      <c r="H3366" s="133">
        <v>46187</v>
      </c>
      <c r="I3366">
        <v>24</v>
      </c>
      <c r="J3366">
        <v>4.8070000000000004</v>
      </c>
      <c r="K3366">
        <v>6906.8</v>
      </c>
      <c r="L3366">
        <v>9.1370000000000005</v>
      </c>
      <c r="M3366" s="49">
        <v>2.2298364300000002E-2</v>
      </c>
    </row>
    <row r="3367" spans="1:13" ht="15">
      <c r="A3367" s="2" t="s">
        <v>200</v>
      </c>
      <c r="B3367" s="2">
        <v>564</v>
      </c>
      <c r="C3367" s="2">
        <v>1</v>
      </c>
      <c r="D3367" s="53" t="s">
        <v>201</v>
      </c>
      <c r="E3367" s="53" t="s">
        <v>202</v>
      </c>
      <c r="F3367" s="132">
        <v>110070690648</v>
      </c>
      <c r="G3367" s="49" t="s">
        <v>229</v>
      </c>
      <c r="H3367" s="133">
        <v>46188</v>
      </c>
      <c r="I3367">
        <v>24</v>
      </c>
      <c r="J3367">
        <v>4.8810000000000002</v>
      </c>
      <c r="K3367">
        <v>7079.4</v>
      </c>
      <c r="L3367">
        <v>9.1929999999999996</v>
      </c>
      <c r="M3367" s="49">
        <v>2.4751898200000001E-2</v>
      </c>
    </row>
    <row r="3368" spans="1:13" ht="15">
      <c r="A3368" s="2" t="s">
        <v>200</v>
      </c>
      <c r="B3368" s="2">
        <v>564</v>
      </c>
      <c r="C3368" s="2">
        <v>1</v>
      </c>
      <c r="D3368" s="53" t="s">
        <v>201</v>
      </c>
      <c r="E3368" s="53" t="s">
        <v>202</v>
      </c>
      <c r="F3368" s="132">
        <v>110070690648</v>
      </c>
      <c r="G3368" s="49" t="s">
        <v>229</v>
      </c>
      <c r="H3368" s="133">
        <v>46189</v>
      </c>
      <c r="I3368">
        <v>24</v>
      </c>
      <c r="J3368">
        <v>4.968</v>
      </c>
      <c r="K3368">
        <v>6204.1</v>
      </c>
      <c r="L3368">
        <v>6.65</v>
      </c>
      <c r="M3368" s="49">
        <v>2.1984428899999998E-2</v>
      </c>
    </row>
    <row r="3369" spans="1:13" ht="15">
      <c r="A3369" s="2" t="s">
        <v>200</v>
      </c>
      <c r="B3369" s="2">
        <v>564</v>
      </c>
      <c r="C3369" s="2">
        <v>1</v>
      </c>
      <c r="D3369" s="53" t="s">
        <v>201</v>
      </c>
      <c r="E3369" s="53" t="s">
        <v>202</v>
      </c>
      <c r="F3369" s="132">
        <v>110070690648</v>
      </c>
      <c r="G3369" s="49" t="s">
        <v>229</v>
      </c>
      <c r="H3369" s="133">
        <v>46190</v>
      </c>
      <c r="I3369">
        <v>24</v>
      </c>
      <c r="J3369">
        <v>7.2210000000000001</v>
      </c>
      <c r="K3369">
        <v>7274.4</v>
      </c>
      <c r="L3369">
        <v>8.1679999999999993</v>
      </c>
      <c r="M3369" s="49">
        <v>2.4595002299999995E-2</v>
      </c>
    </row>
    <row r="3370" spans="1:13" ht="15">
      <c r="A3370" s="2" t="s">
        <v>200</v>
      </c>
      <c r="B3370" s="2">
        <v>564</v>
      </c>
      <c r="C3370" s="2">
        <v>1</v>
      </c>
      <c r="D3370" s="53" t="s">
        <v>201</v>
      </c>
      <c r="E3370" s="53" t="s">
        <v>202</v>
      </c>
      <c r="F3370" s="132">
        <v>110070690648</v>
      </c>
      <c r="G3370" s="49" t="s">
        <v>229</v>
      </c>
      <c r="H3370" s="133">
        <v>46191</v>
      </c>
      <c r="I3370">
        <v>24</v>
      </c>
      <c r="J3370">
        <v>7.0140000000000002</v>
      </c>
      <c r="K3370">
        <v>7480.6</v>
      </c>
      <c r="L3370">
        <v>8.9380000000000006</v>
      </c>
      <c r="M3370" s="49">
        <v>2.8219119500000008E-2</v>
      </c>
    </row>
    <row r="3371" spans="1:13" ht="15">
      <c r="A3371" s="2" t="s">
        <v>200</v>
      </c>
      <c r="B3371" s="2">
        <v>564</v>
      </c>
      <c r="C3371" s="2">
        <v>1</v>
      </c>
      <c r="D3371" s="53" t="s">
        <v>201</v>
      </c>
      <c r="E3371" s="53" t="s">
        <v>202</v>
      </c>
      <c r="F3371" s="132">
        <v>110070690648</v>
      </c>
      <c r="G3371" s="49" t="s">
        <v>229</v>
      </c>
      <c r="H3371" s="133">
        <v>46192</v>
      </c>
      <c r="I3371">
        <v>24</v>
      </c>
      <c r="J3371">
        <v>8.6159999999999997</v>
      </c>
      <c r="K3371">
        <v>8270.7999999999993</v>
      </c>
      <c r="L3371">
        <v>9.7260000000000009</v>
      </c>
      <c r="M3371" s="49">
        <v>3.8364613200000001E-2</v>
      </c>
    </row>
    <row r="3372" spans="1:13" ht="15">
      <c r="A3372" s="2" t="s">
        <v>200</v>
      </c>
      <c r="B3372" s="2">
        <v>564</v>
      </c>
      <c r="C3372" s="2">
        <v>1</v>
      </c>
      <c r="D3372" s="53" t="s">
        <v>201</v>
      </c>
      <c r="E3372" s="53" t="s">
        <v>202</v>
      </c>
      <c r="F3372" s="132">
        <v>110070690648</v>
      </c>
      <c r="G3372" s="49" t="s">
        <v>229</v>
      </c>
      <c r="H3372" s="133">
        <v>46193</v>
      </c>
      <c r="I3372">
        <v>24</v>
      </c>
      <c r="J3372">
        <v>8.3059999999999992</v>
      </c>
      <c r="K3372">
        <v>7375.6</v>
      </c>
      <c r="L3372">
        <v>8.4390000000000001</v>
      </c>
      <c r="M3372" s="49">
        <v>3.2777654699999999E-2</v>
      </c>
    </row>
    <row r="3373" spans="1:13" ht="15">
      <c r="A3373" s="2" t="s">
        <v>200</v>
      </c>
      <c r="B3373" s="2">
        <v>564</v>
      </c>
      <c r="C3373" s="2">
        <v>1</v>
      </c>
      <c r="D3373" s="53" t="s">
        <v>201</v>
      </c>
      <c r="E3373" s="53" t="s">
        <v>202</v>
      </c>
      <c r="F3373" s="132">
        <v>110070690648</v>
      </c>
      <c r="G3373" s="49" t="s">
        <v>229</v>
      </c>
      <c r="H3373" s="133">
        <v>46194</v>
      </c>
      <c r="I3373">
        <v>24</v>
      </c>
      <c r="J3373">
        <v>7.5570000000000004</v>
      </c>
      <c r="K3373">
        <v>7042.5</v>
      </c>
      <c r="L3373">
        <v>8.984</v>
      </c>
      <c r="M3373" s="49">
        <v>3.2097093900000005E-2</v>
      </c>
    </row>
    <row r="3374" spans="1:13" ht="15">
      <c r="A3374" s="2" t="s">
        <v>200</v>
      </c>
      <c r="B3374" s="2">
        <v>564</v>
      </c>
      <c r="C3374" s="2">
        <v>1</v>
      </c>
      <c r="D3374" s="53" t="s">
        <v>201</v>
      </c>
      <c r="E3374" s="53" t="s">
        <v>202</v>
      </c>
      <c r="F3374" s="132">
        <v>110070690648</v>
      </c>
      <c r="G3374" s="49" t="s">
        <v>229</v>
      </c>
      <c r="H3374" s="133">
        <v>46195</v>
      </c>
      <c r="I3374">
        <v>24</v>
      </c>
      <c r="J3374">
        <v>8.4469999999999992</v>
      </c>
      <c r="K3374">
        <v>7422.4</v>
      </c>
      <c r="L3374">
        <v>8.5860000000000003</v>
      </c>
      <c r="M3374" s="49">
        <v>2.5754874200000003E-2</v>
      </c>
    </row>
    <row r="3375" spans="1:13" ht="15">
      <c r="A3375" s="2" t="s">
        <v>200</v>
      </c>
      <c r="B3375" s="2">
        <v>564</v>
      </c>
      <c r="C3375" s="2">
        <v>1</v>
      </c>
      <c r="D3375" s="53" t="s">
        <v>201</v>
      </c>
      <c r="E3375" s="53" t="s">
        <v>202</v>
      </c>
      <c r="F3375" s="132">
        <v>110070690648</v>
      </c>
      <c r="G3375" s="49" t="s">
        <v>229</v>
      </c>
      <c r="H3375" s="133">
        <v>46196</v>
      </c>
      <c r="I3375">
        <v>24</v>
      </c>
      <c r="J3375">
        <v>11.579000000000001</v>
      </c>
      <c r="K3375">
        <v>9357.4</v>
      </c>
      <c r="L3375">
        <v>11.856</v>
      </c>
      <c r="M3375" s="49">
        <v>7.0935993800000013E-2</v>
      </c>
    </row>
    <row r="3376" spans="1:13" ht="15">
      <c r="A3376" s="2" t="s">
        <v>200</v>
      </c>
      <c r="B3376" s="2">
        <v>564</v>
      </c>
      <c r="C3376" s="2">
        <v>1</v>
      </c>
      <c r="D3376" s="53" t="s">
        <v>201</v>
      </c>
      <c r="E3376" s="53" t="s">
        <v>202</v>
      </c>
      <c r="F3376" s="132">
        <v>110070690648</v>
      </c>
      <c r="G3376" s="49" t="s">
        <v>229</v>
      </c>
      <c r="H3376" s="133">
        <v>46197</v>
      </c>
      <c r="I3376">
        <v>24</v>
      </c>
      <c r="J3376">
        <v>9.3930000000000007</v>
      </c>
      <c r="K3376">
        <v>8674</v>
      </c>
      <c r="L3376">
        <v>10.875999999999999</v>
      </c>
      <c r="M3376" s="49">
        <v>2.1055788399999997E-2</v>
      </c>
    </row>
    <row r="3377" spans="1:13" ht="15">
      <c r="A3377" s="2" t="s">
        <v>200</v>
      </c>
      <c r="B3377" s="2">
        <v>564</v>
      </c>
      <c r="C3377" s="2">
        <v>1</v>
      </c>
      <c r="D3377" s="53" t="s">
        <v>201</v>
      </c>
      <c r="E3377" s="53" t="s">
        <v>202</v>
      </c>
      <c r="F3377" s="132">
        <v>110070690648</v>
      </c>
      <c r="G3377" s="49" t="s">
        <v>229</v>
      </c>
      <c r="H3377" s="133">
        <v>46198</v>
      </c>
      <c r="I3377">
        <v>24</v>
      </c>
      <c r="J3377">
        <v>7.5339999999999998</v>
      </c>
      <c r="K3377">
        <v>7344.9</v>
      </c>
      <c r="L3377">
        <v>9.3140000000000001</v>
      </c>
      <c r="M3377" s="49">
        <v>0</v>
      </c>
    </row>
    <row r="3378" spans="1:13" ht="15">
      <c r="A3378" s="2" t="s">
        <v>200</v>
      </c>
      <c r="B3378" s="2">
        <v>564</v>
      </c>
      <c r="C3378" s="2">
        <v>1</v>
      </c>
      <c r="D3378" s="53" t="s">
        <v>201</v>
      </c>
      <c r="E3378" s="53" t="s">
        <v>202</v>
      </c>
      <c r="F3378" s="132">
        <v>110070690648</v>
      </c>
      <c r="G3378" s="49" t="s">
        <v>229</v>
      </c>
      <c r="H3378" s="133">
        <v>46199</v>
      </c>
      <c r="I3378">
        <v>24</v>
      </c>
      <c r="J3378">
        <v>7.6989999999999998</v>
      </c>
      <c r="K3378">
        <v>7643.1</v>
      </c>
      <c r="L3378">
        <v>8.7050000000000001</v>
      </c>
      <c r="M3378" s="49">
        <v>0</v>
      </c>
    </row>
    <row r="3379" spans="1:13" ht="15">
      <c r="A3379" s="2" t="s">
        <v>200</v>
      </c>
      <c r="B3379" s="2">
        <v>564</v>
      </c>
      <c r="C3379" s="2">
        <v>1</v>
      </c>
      <c r="D3379" s="53" t="s">
        <v>201</v>
      </c>
      <c r="E3379" s="53" t="s">
        <v>202</v>
      </c>
      <c r="F3379" s="132">
        <v>110070690648</v>
      </c>
      <c r="G3379" s="49" t="s">
        <v>229</v>
      </c>
      <c r="H3379" s="133">
        <v>46200</v>
      </c>
      <c r="I3379">
        <v>24</v>
      </c>
      <c r="J3379">
        <v>13.208</v>
      </c>
      <c r="K3379">
        <v>10411.1</v>
      </c>
      <c r="L3379">
        <v>12.006</v>
      </c>
      <c r="M3379" s="49">
        <v>0</v>
      </c>
    </row>
    <row r="3380" spans="1:13" ht="15">
      <c r="A3380" s="2" t="s">
        <v>200</v>
      </c>
      <c r="B3380" s="2">
        <v>564</v>
      </c>
      <c r="C3380" s="2">
        <v>1</v>
      </c>
      <c r="D3380" s="53" t="s">
        <v>201</v>
      </c>
      <c r="E3380" s="53" t="s">
        <v>202</v>
      </c>
      <c r="F3380" s="132">
        <v>110070690648</v>
      </c>
      <c r="G3380" s="49" t="s">
        <v>229</v>
      </c>
      <c r="H3380" s="133">
        <v>46201</v>
      </c>
      <c r="I3380">
        <v>24</v>
      </c>
      <c r="J3380">
        <v>8.4879999999999995</v>
      </c>
      <c r="K3380">
        <v>7015.4</v>
      </c>
      <c r="L3380">
        <v>8.9049999999999994</v>
      </c>
      <c r="M3380" s="49">
        <v>0</v>
      </c>
    </row>
    <row r="3381" spans="1:13" ht="15">
      <c r="A3381" s="2" t="s">
        <v>200</v>
      </c>
      <c r="B3381" s="2">
        <v>564</v>
      </c>
      <c r="C3381" s="2">
        <v>1</v>
      </c>
      <c r="D3381" s="53" t="s">
        <v>201</v>
      </c>
      <c r="E3381" s="53" t="s">
        <v>202</v>
      </c>
      <c r="F3381" s="132">
        <v>110070690648</v>
      </c>
      <c r="G3381" s="49" t="s">
        <v>229</v>
      </c>
      <c r="H3381" s="133">
        <v>46202</v>
      </c>
      <c r="I3381">
        <v>24</v>
      </c>
      <c r="J3381">
        <v>13.65</v>
      </c>
      <c r="K3381">
        <v>10434.4</v>
      </c>
      <c r="L3381">
        <v>13.602</v>
      </c>
      <c r="M3381" s="49">
        <v>0</v>
      </c>
    </row>
    <row r="3382" spans="1:13" ht="15">
      <c r="A3382" s="2" t="s">
        <v>200</v>
      </c>
      <c r="B3382" s="2">
        <v>564</v>
      </c>
      <c r="C3382" s="2">
        <v>1</v>
      </c>
      <c r="D3382" s="53" t="s">
        <v>201</v>
      </c>
      <c r="E3382" s="53" t="s">
        <v>202</v>
      </c>
      <c r="F3382" s="132">
        <v>110070690648</v>
      </c>
      <c r="G3382" s="49" t="s">
        <v>229</v>
      </c>
      <c r="H3382" s="133">
        <v>46203</v>
      </c>
      <c r="I3382">
        <v>24</v>
      </c>
      <c r="J3382">
        <v>9.7210000000000001</v>
      </c>
      <c r="K3382">
        <v>8607.2000000000007</v>
      </c>
      <c r="L3382">
        <v>10.541</v>
      </c>
      <c r="M3382" s="49">
        <v>0</v>
      </c>
    </row>
    <row r="3383" spans="1:13">
      <c r="A3383" s="2" t="s">
        <v>200</v>
      </c>
      <c r="B3383" s="2">
        <v>564</v>
      </c>
      <c r="C3383" s="2">
        <v>1</v>
      </c>
      <c r="D3383" s="53" t="s">
        <v>201</v>
      </c>
      <c r="E3383" s="53" t="s">
        <v>202</v>
      </c>
      <c r="F3383" s="132">
        <v>110070690648</v>
      </c>
      <c r="G3383" s="49" t="s">
        <v>229</v>
      </c>
      <c r="H3383" s="133">
        <v>46204</v>
      </c>
    </row>
    <row r="3384" spans="1:13">
      <c r="A3384" s="2" t="s">
        <v>200</v>
      </c>
      <c r="B3384" s="2">
        <v>564</v>
      </c>
      <c r="C3384" s="2">
        <v>1</v>
      </c>
      <c r="D3384" s="53" t="s">
        <v>201</v>
      </c>
      <c r="E3384" s="53" t="s">
        <v>202</v>
      </c>
      <c r="F3384" s="132">
        <v>110070690648</v>
      </c>
      <c r="G3384" s="49" t="s">
        <v>229</v>
      </c>
      <c r="H3384" s="133">
        <v>46205</v>
      </c>
    </row>
    <row r="3385" spans="1:13">
      <c r="A3385" s="2" t="s">
        <v>200</v>
      </c>
      <c r="B3385" s="2">
        <v>564</v>
      </c>
      <c r="C3385" s="2">
        <v>1</v>
      </c>
      <c r="D3385" s="53" t="s">
        <v>201</v>
      </c>
      <c r="E3385" s="53" t="s">
        <v>202</v>
      </c>
      <c r="F3385" s="132">
        <v>110070690648</v>
      </c>
      <c r="G3385" s="49" t="s">
        <v>229</v>
      </c>
      <c r="H3385" s="133">
        <v>46206</v>
      </c>
    </row>
    <row r="3386" spans="1:13">
      <c r="A3386" s="2" t="s">
        <v>200</v>
      </c>
      <c r="B3386" s="2">
        <v>564</v>
      </c>
      <c r="C3386" s="2">
        <v>1</v>
      </c>
      <c r="D3386" s="53" t="s">
        <v>201</v>
      </c>
      <c r="E3386" s="53" t="s">
        <v>202</v>
      </c>
      <c r="F3386" s="132">
        <v>110070690648</v>
      </c>
      <c r="G3386" s="49" t="s">
        <v>229</v>
      </c>
      <c r="H3386" s="133">
        <v>46207</v>
      </c>
    </row>
    <row r="3387" spans="1:13">
      <c r="A3387" s="2" t="s">
        <v>200</v>
      </c>
      <c r="B3387" s="2">
        <v>564</v>
      </c>
      <c r="C3387" s="2">
        <v>1</v>
      </c>
      <c r="D3387" s="53" t="s">
        <v>201</v>
      </c>
      <c r="E3387" s="53" t="s">
        <v>202</v>
      </c>
      <c r="F3387" s="132">
        <v>110070690648</v>
      </c>
      <c r="G3387" s="49" t="s">
        <v>229</v>
      </c>
      <c r="H3387" s="133">
        <v>46208</v>
      </c>
    </row>
    <row r="3388" spans="1:13">
      <c r="A3388" s="2" t="s">
        <v>200</v>
      </c>
      <c r="B3388" s="2">
        <v>564</v>
      </c>
      <c r="C3388" s="2">
        <v>1</v>
      </c>
      <c r="D3388" s="53" t="s">
        <v>201</v>
      </c>
      <c r="E3388" s="53" t="s">
        <v>202</v>
      </c>
      <c r="F3388" s="132">
        <v>110070690648</v>
      </c>
      <c r="G3388" s="49" t="s">
        <v>229</v>
      </c>
      <c r="H3388" s="133">
        <v>46209</v>
      </c>
    </row>
    <row r="3389" spans="1:13">
      <c r="A3389" s="2" t="s">
        <v>200</v>
      </c>
      <c r="B3389" s="2">
        <v>564</v>
      </c>
      <c r="C3389" s="2">
        <v>1</v>
      </c>
      <c r="D3389" s="53" t="s">
        <v>201</v>
      </c>
      <c r="E3389" s="53" t="s">
        <v>202</v>
      </c>
      <c r="F3389" s="132">
        <v>110070690648</v>
      </c>
      <c r="G3389" s="49" t="s">
        <v>229</v>
      </c>
      <c r="H3389" s="133">
        <v>46210</v>
      </c>
    </row>
    <row r="3390" spans="1:13">
      <c r="A3390" s="2" t="s">
        <v>200</v>
      </c>
      <c r="B3390" s="2">
        <v>564</v>
      </c>
      <c r="C3390" s="2">
        <v>1</v>
      </c>
      <c r="D3390" s="53" t="s">
        <v>201</v>
      </c>
      <c r="E3390" s="53" t="s">
        <v>202</v>
      </c>
      <c r="F3390" s="132">
        <v>110070690648</v>
      </c>
      <c r="G3390" s="49" t="s">
        <v>229</v>
      </c>
      <c r="H3390" s="133">
        <v>46211</v>
      </c>
    </row>
    <row r="3391" spans="1:13">
      <c r="A3391" s="2" t="s">
        <v>200</v>
      </c>
      <c r="B3391" s="2">
        <v>564</v>
      </c>
      <c r="C3391" s="2">
        <v>1</v>
      </c>
      <c r="D3391" s="53" t="s">
        <v>201</v>
      </c>
      <c r="E3391" s="53" t="s">
        <v>202</v>
      </c>
      <c r="F3391" s="132">
        <v>110070690648</v>
      </c>
      <c r="G3391" s="49" t="s">
        <v>229</v>
      </c>
      <c r="H3391" s="133">
        <v>46212</v>
      </c>
    </row>
    <row r="3392" spans="1:13">
      <c r="A3392" s="2" t="s">
        <v>200</v>
      </c>
      <c r="B3392" s="2">
        <v>564</v>
      </c>
      <c r="C3392" s="2">
        <v>1</v>
      </c>
      <c r="D3392" s="53" t="s">
        <v>201</v>
      </c>
      <c r="E3392" s="53" t="s">
        <v>202</v>
      </c>
      <c r="F3392" s="132">
        <v>110070690648</v>
      </c>
      <c r="G3392" s="49" t="s">
        <v>229</v>
      </c>
      <c r="H3392" s="133">
        <v>46213</v>
      </c>
    </row>
    <row r="3393" spans="1:8">
      <c r="A3393" s="2" t="s">
        <v>200</v>
      </c>
      <c r="B3393" s="2">
        <v>564</v>
      </c>
      <c r="C3393" s="2">
        <v>1</v>
      </c>
      <c r="D3393" s="53" t="s">
        <v>201</v>
      </c>
      <c r="E3393" s="53" t="s">
        <v>202</v>
      </c>
      <c r="F3393" s="132">
        <v>110070690648</v>
      </c>
      <c r="G3393" s="49" t="s">
        <v>229</v>
      </c>
      <c r="H3393" s="133">
        <v>46214</v>
      </c>
    </row>
    <row r="3394" spans="1:8">
      <c r="A3394" s="2" t="s">
        <v>200</v>
      </c>
      <c r="B3394" s="2">
        <v>564</v>
      </c>
      <c r="C3394" s="2">
        <v>1</v>
      </c>
      <c r="D3394" s="53" t="s">
        <v>201</v>
      </c>
      <c r="E3394" s="53" t="s">
        <v>202</v>
      </c>
      <c r="F3394" s="132">
        <v>110070690648</v>
      </c>
      <c r="G3394" s="49" t="s">
        <v>229</v>
      </c>
      <c r="H3394" s="133">
        <v>46215</v>
      </c>
    </row>
    <row r="3395" spans="1:8">
      <c r="A3395" s="2" t="s">
        <v>200</v>
      </c>
      <c r="B3395" s="2">
        <v>564</v>
      </c>
      <c r="C3395" s="2">
        <v>1</v>
      </c>
      <c r="D3395" s="53" t="s">
        <v>201</v>
      </c>
      <c r="E3395" s="53" t="s">
        <v>202</v>
      </c>
      <c r="F3395" s="132">
        <v>110070690648</v>
      </c>
      <c r="G3395" s="49" t="s">
        <v>229</v>
      </c>
      <c r="H3395" s="133">
        <v>46216</v>
      </c>
    </row>
    <row r="3396" spans="1:8">
      <c r="A3396" s="2" t="s">
        <v>200</v>
      </c>
      <c r="B3396" s="2">
        <v>564</v>
      </c>
      <c r="C3396" s="2">
        <v>1</v>
      </c>
      <c r="D3396" s="53" t="s">
        <v>201</v>
      </c>
      <c r="E3396" s="53" t="s">
        <v>202</v>
      </c>
      <c r="F3396" s="132">
        <v>110070690648</v>
      </c>
      <c r="G3396" s="49" t="s">
        <v>229</v>
      </c>
      <c r="H3396" s="133">
        <v>46217</v>
      </c>
    </row>
    <row r="3397" spans="1:8">
      <c r="A3397" s="2" t="s">
        <v>200</v>
      </c>
      <c r="B3397" s="2">
        <v>564</v>
      </c>
      <c r="C3397" s="2">
        <v>1</v>
      </c>
      <c r="D3397" s="53" t="s">
        <v>201</v>
      </c>
      <c r="E3397" s="53" t="s">
        <v>202</v>
      </c>
      <c r="F3397" s="132">
        <v>110070690648</v>
      </c>
      <c r="G3397" s="49" t="s">
        <v>229</v>
      </c>
      <c r="H3397" s="133">
        <v>46218</v>
      </c>
    </row>
    <row r="3398" spans="1:8">
      <c r="A3398" s="2" t="s">
        <v>200</v>
      </c>
      <c r="B3398" s="2">
        <v>564</v>
      </c>
      <c r="C3398" s="2">
        <v>1</v>
      </c>
      <c r="D3398" s="53" t="s">
        <v>201</v>
      </c>
      <c r="E3398" s="53" t="s">
        <v>202</v>
      </c>
      <c r="F3398" s="132">
        <v>110070690648</v>
      </c>
      <c r="G3398" s="49" t="s">
        <v>229</v>
      </c>
      <c r="H3398" s="133">
        <v>46219</v>
      </c>
    </row>
    <row r="3399" spans="1:8">
      <c r="A3399" s="2" t="s">
        <v>200</v>
      </c>
      <c r="B3399" s="2">
        <v>564</v>
      </c>
      <c r="C3399" s="2">
        <v>1</v>
      </c>
      <c r="D3399" s="53" t="s">
        <v>201</v>
      </c>
      <c r="E3399" s="53" t="s">
        <v>202</v>
      </c>
      <c r="F3399" s="132">
        <v>110070690648</v>
      </c>
      <c r="G3399" s="49" t="s">
        <v>229</v>
      </c>
      <c r="H3399" s="133">
        <v>46220</v>
      </c>
    </row>
    <row r="3400" spans="1:8">
      <c r="A3400" s="2" t="s">
        <v>200</v>
      </c>
      <c r="B3400" s="2">
        <v>564</v>
      </c>
      <c r="C3400" s="2">
        <v>1</v>
      </c>
      <c r="D3400" s="53" t="s">
        <v>201</v>
      </c>
      <c r="E3400" s="53" t="s">
        <v>202</v>
      </c>
      <c r="F3400" s="132">
        <v>110070690648</v>
      </c>
      <c r="G3400" s="49" t="s">
        <v>229</v>
      </c>
      <c r="H3400" s="133">
        <v>46221</v>
      </c>
    </row>
    <row r="3401" spans="1:8">
      <c r="A3401" s="2" t="s">
        <v>200</v>
      </c>
      <c r="B3401" s="2">
        <v>564</v>
      </c>
      <c r="C3401" s="2">
        <v>1</v>
      </c>
      <c r="D3401" s="53" t="s">
        <v>201</v>
      </c>
      <c r="E3401" s="53" t="s">
        <v>202</v>
      </c>
      <c r="F3401" s="132">
        <v>110070690648</v>
      </c>
      <c r="G3401" s="49" t="s">
        <v>229</v>
      </c>
      <c r="H3401" s="133">
        <v>46222</v>
      </c>
    </row>
    <row r="3402" spans="1:8">
      <c r="A3402" s="2" t="s">
        <v>200</v>
      </c>
      <c r="B3402" s="2">
        <v>564</v>
      </c>
      <c r="C3402" s="2">
        <v>1</v>
      </c>
      <c r="D3402" s="53" t="s">
        <v>201</v>
      </c>
      <c r="E3402" s="53" t="s">
        <v>202</v>
      </c>
      <c r="F3402" s="132">
        <v>110070690648</v>
      </c>
      <c r="G3402" s="49" t="s">
        <v>229</v>
      </c>
      <c r="H3402" s="133">
        <v>46223</v>
      </c>
    </row>
    <row r="3403" spans="1:8">
      <c r="A3403" s="2" t="s">
        <v>200</v>
      </c>
      <c r="B3403" s="2">
        <v>564</v>
      </c>
      <c r="C3403" s="2">
        <v>1</v>
      </c>
      <c r="D3403" s="53" t="s">
        <v>201</v>
      </c>
      <c r="E3403" s="53" t="s">
        <v>202</v>
      </c>
      <c r="F3403" s="132">
        <v>110070690648</v>
      </c>
      <c r="G3403" s="49" t="s">
        <v>229</v>
      </c>
      <c r="H3403" s="133">
        <v>46224</v>
      </c>
    </row>
    <row r="3404" spans="1:8">
      <c r="A3404" s="2" t="s">
        <v>200</v>
      </c>
      <c r="B3404" s="2">
        <v>564</v>
      </c>
      <c r="C3404" s="2">
        <v>1</v>
      </c>
      <c r="D3404" s="53" t="s">
        <v>201</v>
      </c>
      <c r="E3404" s="53" t="s">
        <v>202</v>
      </c>
      <c r="F3404" s="132">
        <v>110070690648</v>
      </c>
      <c r="G3404" s="49" t="s">
        <v>229</v>
      </c>
      <c r="H3404" s="133">
        <v>46225</v>
      </c>
    </row>
    <row r="3405" spans="1:8">
      <c r="A3405" s="2" t="s">
        <v>200</v>
      </c>
      <c r="B3405" s="2">
        <v>564</v>
      </c>
      <c r="C3405" s="2">
        <v>1</v>
      </c>
      <c r="D3405" s="53" t="s">
        <v>201</v>
      </c>
      <c r="E3405" s="53" t="s">
        <v>202</v>
      </c>
      <c r="F3405" s="132">
        <v>110070690648</v>
      </c>
      <c r="G3405" s="49" t="s">
        <v>229</v>
      </c>
      <c r="H3405" s="133">
        <v>46226</v>
      </c>
    </row>
    <row r="3406" spans="1:8">
      <c r="A3406" s="2" t="s">
        <v>200</v>
      </c>
      <c r="B3406" s="2">
        <v>564</v>
      </c>
      <c r="C3406" s="2">
        <v>1</v>
      </c>
      <c r="D3406" s="53" t="s">
        <v>201</v>
      </c>
      <c r="E3406" s="53" t="s">
        <v>202</v>
      </c>
      <c r="F3406" s="132">
        <v>110070690648</v>
      </c>
      <c r="G3406" s="49" t="s">
        <v>229</v>
      </c>
      <c r="H3406" s="133">
        <v>46227</v>
      </c>
    </row>
    <row r="3407" spans="1:8">
      <c r="A3407" s="2" t="s">
        <v>200</v>
      </c>
      <c r="B3407" s="2">
        <v>564</v>
      </c>
      <c r="C3407" s="2">
        <v>1</v>
      </c>
      <c r="D3407" s="53" t="s">
        <v>201</v>
      </c>
      <c r="E3407" s="53" t="s">
        <v>202</v>
      </c>
      <c r="F3407" s="132">
        <v>110070690648</v>
      </c>
      <c r="G3407" s="49" t="s">
        <v>229</v>
      </c>
      <c r="H3407" s="133">
        <v>46228</v>
      </c>
    </row>
    <row r="3408" spans="1:8">
      <c r="A3408" s="2" t="s">
        <v>200</v>
      </c>
      <c r="B3408" s="2">
        <v>564</v>
      </c>
      <c r="C3408" s="2">
        <v>1</v>
      </c>
      <c r="D3408" s="53" t="s">
        <v>201</v>
      </c>
      <c r="E3408" s="53" t="s">
        <v>202</v>
      </c>
      <c r="F3408" s="132">
        <v>110070690648</v>
      </c>
      <c r="G3408" s="49" t="s">
        <v>229</v>
      </c>
      <c r="H3408" s="133">
        <v>46229</v>
      </c>
    </row>
    <row r="3409" spans="1:8">
      <c r="A3409" s="2" t="s">
        <v>200</v>
      </c>
      <c r="B3409" s="2">
        <v>564</v>
      </c>
      <c r="C3409" s="2">
        <v>1</v>
      </c>
      <c r="D3409" s="53" t="s">
        <v>201</v>
      </c>
      <c r="E3409" s="53" t="s">
        <v>202</v>
      </c>
      <c r="F3409" s="132">
        <v>110070690648</v>
      </c>
      <c r="G3409" s="49" t="s">
        <v>229</v>
      </c>
      <c r="H3409" s="133">
        <v>46230</v>
      </c>
    </row>
    <row r="3410" spans="1:8">
      <c r="A3410" s="2" t="s">
        <v>200</v>
      </c>
      <c r="B3410" s="2">
        <v>564</v>
      </c>
      <c r="C3410" s="2">
        <v>1</v>
      </c>
      <c r="D3410" s="53" t="s">
        <v>201</v>
      </c>
      <c r="E3410" s="53" t="s">
        <v>202</v>
      </c>
      <c r="F3410" s="132">
        <v>110070690648</v>
      </c>
      <c r="G3410" s="49" t="s">
        <v>229</v>
      </c>
      <c r="H3410" s="133">
        <v>46231</v>
      </c>
    </row>
    <row r="3411" spans="1:8">
      <c r="A3411" s="2" t="s">
        <v>200</v>
      </c>
      <c r="B3411" s="2">
        <v>564</v>
      </c>
      <c r="C3411" s="2">
        <v>1</v>
      </c>
      <c r="D3411" s="53" t="s">
        <v>201</v>
      </c>
      <c r="E3411" s="53" t="s">
        <v>202</v>
      </c>
      <c r="F3411" s="132">
        <v>110070690648</v>
      </c>
      <c r="G3411" s="49" t="s">
        <v>229</v>
      </c>
      <c r="H3411" s="133">
        <v>46232</v>
      </c>
    </row>
    <row r="3412" spans="1:8">
      <c r="A3412" s="2" t="s">
        <v>200</v>
      </c>
      <c r="B3412" s="2">
        <v>564</v>
      </c>
      <c r="C3412" s="2">
        <v>1</v>
      </c>
      <c r="D3412" s="53" t="s">
        <v>201</v>
      </c>
      <c r="E3412" s="53" t="s">
        <v>202</v>
      </c>
      <c r="F3412" s="132">
        <v>110070690648</v>
      </c>
      <c r="G3412" s="49" t="s">
        <v>229</v>
      </c>
      <c r="H3412" s="133">
        <v>46233</v>
      </c>
    </row>
    <row r="3413" spans="1:8">
      <c r="A3413" s="2" t="s">
        <v>200</v>
      </c>
      <c r="B3413" s="2">
        <v>564</v>
      </c>
      <c r="C3413" s="2">
        <v>1</v>
      </c>
      <c r="D3413" s="53" t="s">
        <v>201</v>
      </c>
      <c r="E3413" s="53" t="s">
        <v>202</v>
      </c>
      <c r="F3413" s="132">
        <v>110070690648</v>
      </c>
      <c r="G3413" s="49" t="s">
        <v>229</v>
      </c>
      <c r="H3413" s="133">
        <v>46234</v>
      </c>
    </row>
    <row r="3414" spans="1:8">
      <c r="A3414" s="2" t="s">
        <v>200</v>
      </c>
      <c r="B3414" s="2">
        <v>564</v>
      </c>
      <c r="C3414" s="2">
        <v>1</v>
      </c>
      <c r="D3414" s="53" t="s">
        <v>201</v>
      </c>
      <c r="E3414" s="53" t="s">
        <v>202</v>
      </c>
      <c r="F3414" s="132">
        <v>110070690648</v>
      </c>
      <c r="G3414" s="49" t="s">
        <v>229</v>
      </c>
      <c r="H3414" s="133">
        <v>46235</v>
      </c>
    </row>
    <row r="3415" spans="1:8">
      <c r="A3415" s="2" t="s">
        <v>200</v>
      </c>
      <c r="B3415" s="2">
        <v>564</v>
      </c>
      <c r="C3415" s="2">
        <v>1</v>
      </c>
      <c r="D3415" s="53" t="s">
        <v>201</v>
      </c>
      <c r="E3415" s="53" t="s">
        <v>202</v>
      </c>
      <c r="F3415" s="132">
        <v>110070690648</v>
      </c>
      <c r="G3415" s="49" t="s">
        <v>229</v>
      </c>
      <c r="H3415" s="133">
        <v>46236</v>
      </c>
    </row>
    <row r="3416" spans="1:8">
      <c r="A3416" s="2" t="s">
        <v>200</v>
      </c>
      <c r="B3416" s="2">
        <v>564</v>
      </c>
      <c r="C3416" s="2">
        <v>1</v>
      </c>
      <c r="D3416" s="53" t="s">
        <v>201</v>
      </c>
      <c r="E3416" s="53" t="s">
        <v>202</v>
      </c>
      <c r="F3416" s="132">
        <v>110070690648</v>
      </c>
      <c r="G3416" s="49" t="s">
        <v>229</v>
      </c>
      <c r="H3416" s="133">
        <v>46237</v>
      </c>
    </row>
    <row r="3417" spans="1:8">
      <c r="A3417" s="2" t="s">
        <v>200</v>
      </c>
      <c r="B3417" s="2">
        <v>564</v>
      </c>
      <c r="C3417" s="2">
        <v>1</v>
      </c>
      <c r="D3417" s="53" t="s">
        <v>201</v>
      </c>
      <c r="E3417" s="53" t="s">
        <v>202</v>
      </c>
      <c r="F3417" s="132">
        <v>110070690648</v>
      </c>
      <c r="G3417" s="49" t="s">
        <v>229</v>
      </c>
      <c r="H3417" s="133">
        <v>46238</v>
      </c>
    </row>
    <row r="3418" spans="1:8">
      <c r="A3418" s="2" t="s">
        <v>200</v>
      </c>
      <c r="B3418" s="2">
        <v>564</v>
      </c>
      <c r="C3418" s="2">
        <v>1</v>
      </c>
      <c r="D3418" s="53" t="s">
        <v>201</v>
      </c>
      <c r="E3418" s="53" t="s">
        <v>202</v>
      </c>
      <c r="F3418" s="132">
        <v>110070690648</v>
      </c>
      <c r="G3418" s="49" t="s">
        <v>229</v>
      </c>
      <c r="H3418" s="133">
        <v>46239</v>
      </c>
    </row>
    <row r="3419" spans="1:8">
      <c r="A3419" s="2" t="s">
        <v>200</v>
      </c>
      <c r="B3419" s="2">
        <v>564</v>
      </c>
      <c r="C3419" s="2">
        <v>1</v>
      </c>
      <c r="D3419" s="53" t="s">
        <v>201</v>
      </c>
      <c r="E3419" s="53" t="s">
        <v>202</v>
      </c>
      <c r="F3419" s="132">
        <v>110070690648</v>
      </c>
      <c r="G3419" s="49" t="s">
        <v>229</v>
      </c>
      <c r="H3419" s="133">
        <v>46240</v>
      </c>
    </row>
    <row r="3420" spans="1:8">
      <c r="A3420" s="2" t="s">
        <v>200</v>
      </c>
      <c r="B3420" s="2">
        <v>564</v>
      </c>
      <c r="C3420" s="2">
        <v>1</v>
      </c>
      <c r="D3420" s="53" t="s">
        <v>201</v>
      </c>
      <c r="E3420" s="53" t="s">
        <v>202</v>
      </c>
      <c r="F3420" s="132">
        <v>110070690648</v>
      </c>
      <c r="G3420" s="49" t="s">
        <v>229</v>
      </c>
      <c r="H3420" s="133">
        <v>46241</v>
      </c>
    </row>
    <row r="3421" spans="1:8">
      <c r="A3421" s="2" t="s">
        <v>200</v>
      </c>
      <c r="B3421" s="2">
        <v>564</v>
      </c>
      <c r="C3421" s="2">
        <v>1</v>
      </c>
      <c r="D3421" s="53" t="s">
        <v>201</v>
      </c>
      <c r="E3421" s="53" t="s">
        <v>202</v>
      </c>
      <c r="F3421" s="132">
        <v>110070690648</v>
      </c>
      <c r="G3421" s="49" t="s">
        <v>229</v>
      </c>
      <c r="H3421" s="133">
        <v>46242</v>
      </c>
    </row>
    <row r="3422" spans="1:8">
      <c r="A3422" s="2" t="s">
        <v>200</v>
      </c>
      <c r="B3422" s="2">
        <v>564</v>
      </c>
      <c r="C3422" s="2">
        <v>1</v>
      </c>
      <c r="D3422" s="53" t="s">
        <v>201</v>
      </c>
      <c r="E3422" s="53" t="s">
        <v>202</v>
      </c>
      <c r="F3422" s="132">
        <v>110070690648</v>
      </c>
      <c r="G3422" s="49" t="s">
        <v>229</v>
      </c>
      <c r="H3422" s="133">
        <v>46243</v>
      </c>
    </row>
    <row r="3423" spans="1:8">
      <c r="A3423" s="2" t="s">
        <v>200</v>
      </c>
      <c r="B3423" s="2">
        <v>564</v>
      </c>
      <c r="C3423" s="2">
        <v>1</v>
      </c>
      <c r="D3423" s="53" t="s">
        <v>201</v>
      </c>
      <c r="E3423" s="53" t="s">
        <v>202</v>
      </c>
      <c r="F3423" s="132">
        <v>110070690648</v>
      </c>
      <c r="G3423" s="49" t="s">
        <v>229</v>
      </c>
      <c r="H3423" s="133">
        <v>46244</v>
      </c>
    </row>
    <row r="3424" spans="1:8">
      <c r="A3424" s="2" t="s">
        <v>200</v>
      </c>
      <c r="B3424" s="2">
        <v>564</v>
      </c>
      <c r="C3424" s="2">
        <v>1</v>
      </c>
      <c r="D3424" s="53" t="s">
        <v>201</v>
      </c>
      <c r="E3424" s="53" t="s">
        <v>202</v>
      </c>
      <c r="F3424" s="132">
        <v>110070690648</v>
      </c>
      <c r="G3424" s="49" t="s">
        <v>229</v>
      </c>
      <c r="H3424" s="133">
        <v>46245</v>
      </c>
    </row>
    <row r="3425" spans="1:8">
      <c r="A3425" s="2" t="s">
        <v>200</v>
      </c>
      <c r="B3425" s="2">
        <v>564</v>
      </c>
      <c r="C3425" s="2">
        <v>1</v>
      </c>
      <c r="D3425" s="53" t="s">
        <v>201</v>
      </c>
      <c r="E3425" s="53" t="s">
        <v>202</v>
      </c>
      <c r="F3425" s="132">
        <v>110070690648</v>
      </c>
      <c r="G3425" s="49" t="s">
        <v>229</v>
      </c>
      <c r="H3425" s="133">
        <v>46246</v>
      </c>
    </row>
    <row r="3426" spans="1:8">
      <c r="A3426" s="2" t="s">
        <v>200</v>
      </c>
      <c r="B3426" s="2">
        <v>564</v>
      </c>
      <c r="C3426" s="2">
        <v>1</v>
      </c>
      <c r="D3426" s="53" t="s">
        <v>201</v>
      </c>
      <c r="E3426" s="53" t="s">
        <v>202</v>
      </c>
      <c r="F3426" s="132">
        <v>110070690648</v>
      </c>
      <c r="G3426" s="49" t="s">
        <v>229</v>
      </c>
      <c r="H3426" s="133">
        <v>46247</v>
      </c>
    </row>
    <row r="3427" spans="1:8">
      <c r="A3427" s="2" t="s">
        <v>200</v>
      </c>
      <c r="B3427" s="2">
        <v>564</v>
      </c>
      <c r="C3427" s="2">
        <v>1</v>
      </c>
      <c r="D3427" s="53" t="s">
        <v>201</v>
      </c>
      <c r="E3427" s="53" t="s">
        <v>202</v>
      </c>
      <c r="F3427" s="132">
        <v>110070690648</v>
      </c>
      <c r="G3427" s="49" t="s">
        <v>229</v>
      </c>
      <c r="H3427" s="133">
        <v>46248</v>
      </c>
    </row>
    <row r="3428" spans="1:8">
      <c r="A3428" s="2" t="s">
        <v>200</v>
      </c>
      <c r="B3428" s="2">
        <v>564</v>
      </c>
      <c r="C3428" s="2">
        <v>1</v>
      </c>
      <c r="D3428" s="53" t="s">
        <v>201</v>
      </c>
      <c r="E3428" s="53" t="s">
        <v>202</v>
      </c>
      <c r="F3428" s="132">
        <v>110070690648</v>
      </c>
      <c r="G3428" s="49" t="s">
        <v>229</v>
      </c>
      <c r="H3428" s="133">
        <v>46249</v>
      </c>
    </row>
    <row r="3429" spans="1:8">
      <c r="A3429" s="2" t="s">
        <v>200</v>
      </c>
      <c r="B3429" s="2">
        <v>564</v>
      </c>
      <c r="C3429" s="2">
        <v>1</v>
      </c>
      <c r="D3429" s="53" t="s">
        <v>201</v>
      </c>
      <c r="E3429" s="53" t="s">
        <v>202</v>
      </c>
      <c r="F3429" s="132">
        <v>110070690648</v>
      </c>
      <c r="G3429" s="49" t="s">
        <v>229</v>
      </c>
      <c r="H3429" s="133">
        <v>46250</v>
      </c>
    </row>
    <row r="3430" spans="1:8">
      <c r="A3430" s="2" t="s">
        <v>200</v>
      </c>
      <c r="B3430" s="2">
        <v>564</v>
      </c>
      <c r="C3430" s="2">
        <v>1</v>
      </c>
      <c r="D3430" s="53" t="s">
        <v>201</v>
      </c>
      <c r="E3430" s="53" t="s">
        <v>202</v>
      </c>
      <c r="F3430" s="132">
        <v>110070690648</v>
      </c>
      <c r="G3430" s="49" t="s">
        <v>229</v>
      </c>
      <c r="H3430" s="133">
        <v>46251</v>
      </c>
    </row>
    <row r="3431" spans="1:8">
      <c r="A3431" s="2" t="s">
        <v>200</v>
      </c>
      <c r="B3431" s="2">
        <v>564</v>
      </c>
      <c r="C3431" s="2">
        <v>1</v>
      </c>
      <c r="D3431" s="53" t="s">
        <v>201</v>
      </c>
      <c r="E3431" s="53" t="s">
        <v>202</v>
      </c>
      <c r="F3431" s="132">
        <v>110070690648</v>
      </c>
      <c r="G3431" s="49" t="s">
        <v>229</v>
      </c>
      <c r="H3431" s="133">
        <v>46252</v>
      </c>
    </row>
    <row r="3432" spans="1:8">
      <c r="A3432" s="2" t="s">
        <v>200</v>
      </c>
      <c r="B3432" s="2">
        <v>564</v>
      </c>
      <c r="C3432" s="2">
        <v>1</v>
      </c>
      <c r="D3432" s="53" t="s">
        <v>201</v>
      </c>
      <c r="E3432" s="53" t="s">
        <v>202</v>
      </c>
      <c r="F3432" s="132">
        <v>110070690648</v>
      </c>
      <c r="G3432" s="49" t="s">
        <v>229</v>
      </c>
      <c r="H3432" s="133">
        <v>46253</v>
      </c>
    </row>
    <row r="3433" spans="1:8">
      <c r="A3433" s="2" t="s">
        <v>200</v>
      </c>
      <c r="B3433" s="2">
        <v>564</v>
      </c>
      <c r="C3433" s="2">
        <v>1</v>
      </c>
      <c r="D3433" s="53" t="s">
        <v>201</v>
      </c>
      <c r="E3433" s="53" t="s">
        <v>202</v>
      </c>
      <c r="F3433" s="132">
        <v>110070690648</v>
      </c>
      <c r="G3433" s="49" t="s">
        <v>229</v>
      </c>
      <c r="H3433" s="133">
        <v>46254</v>
      </c>
    </row>
    <row r="3434" spans="1:8">
      <c r="A3434" s="2" t="s">
        <v>200</v>
      </c>
      <c r="B3434" s="2">
        <v>564</v>
      </c>
      <c r="C3434" s="2">
        <v>1</v>
      </c>
      <c r="D3434" s="53" t="s">
        <v>201</v>
      </c>
      <c r="E3434" s="53" t="s">
        <v>202</v>
      </c>
      <c r="F3434" s="132">
        <v>110070690648</v>
      </c>
      <c r="G3434" s="49" t="s">
        <v>229</v>
      </c>
      <c r="H3434" s="133">
        <v>46255</v>
      </c>
    </row>
    <row r="3435" spans="1:8">
      <c r="A3435" s="2" t="s">
        <v>200</v>
      </c>
      <c r="B3435" s="2">
        <v>564</v>
      </c>
      <c r="C3435" s="2">
        <v>1</v>
      </c>
      <c r="D3435" s="53" t="s">
        <v>201</v>
      </c>
      <c r="E3435" s="53" t="s">
        <v>202</v>
      </c>
      <c r="F3435" s="132">
        <v>110070690648</v>
      </c>
      <c r="G3435" s="49" t="s">
        <v>229</v>
      </c>
      <c r="H3435" s="133">
        <v>46256</v>
      </c>
    </row>
    <row r="3436" spans="1:8">
      <c r="A3436" s="2" t="s">
        <v>200</v>
      </c>
      <c r="B3436" s="2">
        <v>564</v>
      </c>
      <c r="C3436" s="2">
        <v>1</v>
      </c>
      <c r="D3436" s="53" t="s">
        <v>201</v>
      </c>
      <c r="E3436" s="53" t="s">
        <v>202</v>
      </c>
      <c r="F3436" s="132">
        <v>110070690648</v>
      </c>
      <c r="G3436" s="49" t="s">
        <v>229</v>
      </c>
      <c r="H3436" s="133">
        <v>46257</v>
      </c>
    </row>
    <row r="3437" spans="1:8">
      <c r="A3437" s="2" t="s">
        <v>200</v>
      </c>
      <c r="B3437" s="2">
        <v>564</v>
      </c>
      <c r="C3437" s="2">
        <v>1</v>
      </c>
      <c r="D3437" s="53" t="s">
        <v>201</v>
      </c>
      <c r="E3437" s="53" t="s">
        <v>202</v>
      </c>
      <c r="F3437" s="132">
        <v>110070690648</v>
      </c>
      <c r="G3437" s="49" t="s">
        <v>229</v>
      </c>
      <c r="H3437" s="133">
        <v>46258</v>
      </c>
    </row>
    <row r="3438" spans="1:8">
      <c r="A3438" s="2" t="s">
        <v>200</v>
      </c>
      <c r="B3438" s="2">
        <v>564</v>
      </c>
      <c r="C3438" s="2">
        <v>1</v>
      </c>
      <c r="D3438" s="53" t="s">
        <v>201</v>
      </c>
      <c r="E3438" s="53" t="s">
        <v>202</v>
      </c>
      <c r="F3438" s="132">
        <v>110070690648</v>
      </c>
      <c r="G3438" s="49" t="s">
        <v>229</v>
      </c>
      <c r="H3438" s="133">
        <v>46259</v>
      </c>
    </row>
    <row r="3439" spans="1:8">
      <c r="A3439" s="2" t="s">
        <v>200</v>
      </c>
      <c r="B3439" s="2">
        <v>564</v>
      </c>
      <c r="C3439" s="2">
        <v>1</v>
      </c>
      <c r="D3439" s="53" t="s">
        <v>201</v>
      </c>
      <c r="E3439" s="53" t="s">
        <v>202</v>
      </c>
      <c r="F3439" s="132">
        <v>110070690648</v>
      </c>
      <c r="G3439" s="49" t="s">
        <v>229</v>
      </c>
      <c r="H3439" s="133">
        <v>46260</v>
      </c>
    </row>
    <row r="3440" spans="1:8">
      <c r="A3440" s="2" t="s">
        <v>200</v>
      </c>
      <c r="B3440" s="2">
        <v>564</v>
      </c>
      <c r="C3440" s="2">
        <v>1</v>
      </c>
      <c r="D3440" s="53" t="s">
        <v>201</v>
      </c>
      <c r="E3440" s="53" t="s">
        <v>202</v>
      </c>
      <c r="F3440" s="132">
        <v>110070690648</v>
      </c>
      <c r="G3440" s="49" t="s">
        <v>229</v>
      </c>
      <c r="H3440" s="133">
        <v>46261</v>
      </c>
    </row>
    <row r="3441" spans="1:12">
      <c r="A3441" s="2" t="s">
        <v>200</v>
      </c>
      <c r="B3441" s="2">
        <v>564</v>
      </c>
      <c r="C3441" s="2">
        <v>1</v>
      </c>
      <c r="D3441" s="53" t="s">
        <v>201</v>
      </c>
      <c r="E3441" s="53" t="s">
        <v>202</v>
      </c>
      <c r="F3441" s="132">
        <v>110070690648</v>
      </c>
      <c r="G3441" s="49" t="s">
        <v>229</v>
      </c>
      <c r="H3441" s="133">
        <v>46262</v>
      </c>
    </row>
    <row r="3442" spans="1:12">
      <c r="A3442" s="2" t="s">
        <v>200</v>
      </c>
      <c r="B3442" s="2">
        <v>564</v>
      </c>
      <c r="C3442" s="2">
        <v>1</v>
      </c>
      <c r="D3442" s="53" t="s">
        <v>201</v>
      </c>
      <c r="E3442" s="53" t="s">
        <v>202</v>
      </c>
      <c r="F3442" s="132">
        <v>110070690648</v>
      </c>
      <c r="G3442" s="49" t="s">
        <v>229</v>
      </c>
      <c r="H3442" s="133">
        <v>46263</v>
      </c>
    </row>
    <row r="3443" spans="1:12">
      <c r="A3443" s="2" t="s">
        <v>200</v>
      </c>
      <c r="B3443" s="2">
        <v>564</v>
      </c>
      <c r="C3443" s="2">
        <v>1</v>
      </c>
      <c r="D3443" s="53" t="s">
        <v>201</v>
      </c>
      <c r="E3443" s="53" t="s">
        <v>202</v>
      </c>
      <c r="F3443" s="132">
        <v>110070690648</v>
      </c>
      <c r="G3443" s="49" t="s">
        <v>229</v>
      </c>
      <c r="H3443" s="133">
        <v>46264</v>
      </c>
    </row>
    <row r="3444" spans="1:12">
      <c r="A3444" s="2" t="s">
        <v>200</v>
      </c>
      <c r="B3444" s="2">
        <v>564</v>
      </c>
      <c r="C3444" s="2">
        <v>1</v>
      </c>
      <c r="D3444" s="53" t="s">
        <v>201</v>
      </c>
      <c r="E3444" s="53" t="s">
        <v>202</v>
      </c>
      <c r="F3444" s="132">
        <v>110070690648</v>
      </c>
      <c r="G3444" s="49" t="s">
        <v>229</v>
      </c>
      <c r="H3444" s="133">
        <v>46265</v>
      </c>
    </row>
    <row r="3445" spans="1:12">
      <c r="A3445" s="2" t="s">
        <v>200</v>
      </c>
      <c r="B3445" s="2">
        <v>564</v>
      </c>
      <c r="C3445" s="2">
        <v>1</v>
      </c>
      <c r="D3445" s="53" t="s">
        <v>201</v>
      </c>
      <c r="E3445" s="53" t="s">
        <v>202</v>
      </c>
      <c r="F3445" s="132">
        <v>110070690648</v>
      </c>
      <c r="G3445" s="49" t="s">
        <v>229</v>
      </c>
      <c r="H3445" s="133">
        <v>46266</v>
      </c>
    </row>
    <row r="3446" spans="1:12" ht="15">
      <c r="A3446" s="2" t="s">
        <v>160</v>
      </c>
      <c r="B3446" s="2">
        <v>6021</v>
      </c>
      <c r="C3446" s="2" t="s">
        <v>161</v>
      </c>
      <c r="G3446" s="49" t="s">
        <v>230</v>
      </c>
      <c r="H3446" s="133">
        <v>46021</v>
      </c>
      <c r="I3446">
        <v>0</v>
      </c>
      <c r="J3446"/>
      <c r="K3446"/>
      <c r="L3446"/>
    </row>
    <row r="3447" spans="1:12" ht="15">
      <c r="A3447" s="2" t="s">
        <v>160</v>
      </c>
      <c r="B3447" s="2">
        <v>6021</v>
      </c>
      <c r="C3447" s="2" t="s">
        <v>161</v>
      </c>
      <c r="G3447" s="49" t="s">
        <v>230</v>
      </c>
      <c r="H3447" s="133">
        <v>46022</v>
      </c>
      <c r="I3447">
        <v>0</v>
      </c>
      <c r="J3447"/>
      <c r="K3447"/>
      <c r="L3447"/>
    </row>
    <row r="3448" spans="1:12" ht="15">
      <c r="A3448" s="2" t="s">
        <v>160</v>
      </c>
      <c r="B3448" s="2">
        <v>6021</v>
      </c>
      <c r="C3448" s="2" t="s">
        <v>161</v>
      </c>
      <c r="G3448" s="49" t="s">
        <v>230</v>
      </c>
      <c r="H3448" s="133">
        <v>46023</v>
      </c>
      <c r="I3448">
        <v>0</v>
      </c>
      <c r="J3448"/>
      <c r="K3448"/>
      <c r="L3448"/>
    </row>
    <row r="3449" spans="1:12" ht="15">
      <c r="A3449" s="2" t="s">
        <v>160</v>
      </c>
      <c r="B3449" s="2">
        <v>6021</v>
      </c>
      <c r="C3449" s="2" t="s">
        <v>161</v>
      </c>
      <c r="G3449" s="49" t="s">
        <v>230</v>
      </c>
      <c r="H3449" s="133">
        <v>46024</v>
      </c>
      <c r="I3449">
        <v>0</v>
      </c>
      <c r="J3449"/>
      <c r="K3449"/>
      <c r="L3449"/>
    </row>
    <row r="3450" spans="1:12" ht="15">
      <c r="A3450" s="2" t="s">
        <v>160</v>
      </c>
      <c r="B3450" s="2">
        <v>6021</v>
      </c>
      <c r="C3450" s="2" t="s">
        <v>161</v>
      </c>
      <c r="G3450" s="49" t="s">
        <v>230</v>
      </c>
      <c r="H3450" s="133">
        <v>46025</v>
      </c>
      <c r="I3450">
        <v>0</v>
      </c>
      <c r="J3450"/>
      <c r="K3450"/>
      <c r="L3450"/>
    </row>
    <row r="3451" spans="1:12" ht="15">
      <c r="A3451" s="2" t="s">
        <v>160</v>
      </c>
      <c r="B3451" s="2">
        <v>6021</v>
      </c>
      <c r="C3451" s="2" t="s">
        <v>161</v>
      </c>
      <c r="G3451" s="49" t="s">
        <v>230</v>
      </c>
      <c r="H3451" s="133">
        <v>46026</v>
      </c>
      <c r="I3451">
        <v>0</v>
      </c>
      <c r="J3451"/>
      <c r="K3451"/>
      <c r="L3451"/>
    </row>
    <row r="3452" spans="1:12" ht="15">
      <c r="A3452" s="2" t="s">
        <v>160</v>
      </c>
      <c r="B3452" s="2">
        <v>6021</v>
      </c>
      <c r="C3452" s="2" t="s">
        <v>161</v>
      </c>
      <c r="G3452" s="49" t="s">
        <v>230</v>
      </c>
      <c r="H3452" s="133">
        <v>46027</v>
      </c>
      <c r="I3452">
        <v>0</v>
      </c>
      <c r="J3452"/>
      <c r="K3452"/>
      <c r="L3452"/>
    </row>
    <row r="3453" spans="1:12" ht="15">
      <c r="A3453" s="2" t="s">
        <v>160</v>
      </c>
      <c r="B3453" s="2">
        <v>6021</v>
      </c>
      <c r="C3453" s="2" t="s">
        <v>161</v>
      </c>
      <c r="G3453" s="49" t="s">
        <v>230</v>
      </c>
      <c r="H3453" s="133">
        <v>46028</v>
      </c>
      <c r="I3453">
        <v>0</v>
      </c>
      <c r="J3453"/>
      <c r="K3453"/>
      <c r="L3453"/>
    </row>
    <row r="3454" spans="1:12" ht="15">
      <c r="A3454" s="2" t="s">
        <v>160</v>
      </c>
      <c r="B3454" s="2">
        <v>6021</v>
      </c>
      <c r="C3454" s="2" t="s">
        <v>161</v>
      </c>
      <c r="G3454" s="49" t="s">
        <v>230</v>
      </c>
      <c r="H3454" s="133">
        <v>46029</v>
      </c>
      <c r="I3454">
        <v>0</v>
      </c>
      <c r="J3454"/>
      <c r="K3454"/>
      <c r="L3454"/>
    </row>
    <row r="3455" spans="1:12" ht="15">
      <c r="A3455" s="2" t="s">
        <v>160</v>
      </c>
      <c r="B3455" s="2">
        <v>6021</v>
      </c>
      <c r="C3455" s="2" t="s">
        <v>161</v>
      </c>
      <c r="G3455" s="49" t="s">
        <v>230</v>
      </c>
      <c r="H3455" s="133">
        <v>46030</v>
      </c>
      <c r="I3455">
        <v>0</v>
      </c>
      <c r="J3455"/>
      <c r="K3455"/>
      <c r="L3455"/>
    </row>
    <row r="3456" spans="1:12" ht="15">
      <c r="A3456" s="2" t="s">
        <v>160</v>
      </c>
      <c r="B3456" s="2">
        <v>6021</v>
      </c>
      <c r="C3456" s="2" t="s">
        <v>161</v>
      </c>
      <c r="G3456" s="49" t="s">
        <v>230</v>
      </c>
      <c r="H3456" s="133">
        <v>46031</v>
      </c>
      <c r="I3456">
        <v>0</v>
      </c>
      <c r="J3456"/>
      <c r="K3456"/>
      <c r="L3456"/>
    </row>
    <row r="3457" spans="1:12" ht="15">
      <c r="A3457" s="2" t="s">
        <v>160</v>
      </c>
      <c r="B3457" s="2">
        <v>6021</v>
      </c>
      <c r="C3457" s="2" t="s">
        <v>161</v>
      </c>
      <c r="G3457" s="49" t="s">
        <v>230</v>
      </c>
      <c r="H3457" s="133">
        <v>46032</v>
      </c>
      <c r="I3457">
        <v>0</v>
      </c>
      <c r="J3457"/>
      <c r="K3457"/>
      <c r="L3457"/>
    </row>
    <row r="3458" spans="1:12" ht="15">
      <c r="A3458" s="2" t="s">
        <v>160</v>
      </c>
      <c r="B3458" s="2">
        <v>6021</v>
      </c>
      <c r="C3458" s="2" t="s">
        <v>161</v>
      </c>
      <c r="G3458" s="49" t="s">
        <v>230</v>
      </c>
      <c r="H3458" s="133">
        <v>46033</v>
      </c>
      <c r="I3458">
        <v>0</v>
      </c>
      <c r="J3458"/>
      <c r="K3458"/>
      <c r="L3458"/>
    </row>
    <row r="3459" spans="1:12" ht="15">
      <c r="A3459" s="2" t="s">
        <v>160</v>
      </c>
      <c r="B3459" s="2">
        <v>6021</v>
      </c>
      <c r="C3459" s="2" t="s">
        <v>161</v>
      </c>
      <c r="G3459" s="49" t="s">
        <v>230</v>
      </c>
      <c r="H3459" s="133">
        <v>46034</v>
      </c>
      <c r="I3459">
        <v>0</v>
      </c>
      <c r="J3459"/>
      <c r="K3459"/>
      <c r="L3459"/>
    </row>
    <row r="3460" spans="1:12" ht="15">
      <c r="A3460" s="2" t="s">
        <v>160</v>
      </c>
      <c r="B3460" s="2">
        <v>6021</v>
      </c>
      <c r="C3460" s="2" t="s">
        <v>161</v>
      </c>
      <c r="G3460" s="49" t="s">
        <v>230</v>
      </c>
      <c r="H3460" s="133">
        <v>46035</v>
      </c>
      <c r="I3460">
        <v>0</v>
      </c>
      <c r="J3460"/>
      <c r="K3460"/>
      <c r="L3460"/>
    </row>
    <row r="3461" spans="1:12" ht="15">
      <c r="A3461" s="2" t="s">
        <v>160</v>
      </c>
      <c r="B3461" s="2">
        <v>6021</v>
      </c>
      <c r="C3461" s="2" t="s">
        <v>161</v>
      </c>
      <c r="G3461" s="49" t="s">
        <v>230</v>
      </c>
      <c r="H3461" s="133">
        <v>46036</v>
      </c>
      <c r="I3461">
        <v>0</v>
      </c>
      <c r="J3461"/>
      <c r="K3461"/>
      <c r="L3461"/>
    </row>
    <row r="3462" spans="1:12" ht="15">
      <c r="A3462" s="2" t="s">
        <v>160</v>
      </c>
      <c r="B3462" s="2">
        <v>6021</v>
      </c>
      <c r="C3462" s="2" t="s">
        <v>161</v>
      </c>
      <c r="G3462" s="49" t="s">
        <v>230</v>
      </c>
      <c r="H3462" s="133">
        <v>46037</v>
      </c>
      <c r="I3462">
        <v>0</v>
      </c>
      <c r="J3462"/>
      <c r="K3462"/>
      <c r="L3462"/>
    </row>
    <row r="3463" spans="1:12" ht="15">
      <c r="A3463" s="2" t="s">
        <v>160</v>
      </c>
      <c r="B3463" s="2">
        <v>6021</v>
      </c>
      <c r="C3463" s="2" t="s">
        <v>161</v>
      </c>
      <c r="G3463" s="49" t="s">
        <v>230</v>
      </c>
      <c r="H3463" s="133">
        <v>46038</v>
      </c>
      <c r="I3463">
        <v>0</v>
      </c>
      <c r="J3463"/>
      <c r="K3463"/>
      <c r="L3463"/>
    </row>
    <row r="3464" spans="1:12" ht="15">
      <c r="A3464" s="2" t="s">
        <v>160</v>
      </c>
      <c r="B3464" s="2">
        <v>6021</v>
      </c>
      <c r="C3464" s="2" t="s">
        <v>161</v>
      </c>
      <c r="G3464" s="49" t="s">
        <v>230</v>
      </c>
      <c r="H3464" s="133">
        <v>46039</v>
      </c>
      <c r="I3464">
        <v>0</v>
      </c>
      <c r="J3464"/>
      <c r="K3464"/>
      <c r="L3464"/>
    </row>
    <row r="3465" spans="1:12" ht="15">
      <c r="A3465" s="2" t="s">
        <v>160</v>
      </c>
      <c r="B3465" s="2">
        <v>6021</v>
      </c>
      <c r="C3465" s="2" t="s">
        <v>161</v>
      </c>
      <c r="G3465" s="49" t="s">
        <v>230</v>
      </c>
      <c r="H3465" s="133">
        <v>46040</v>
      </c>
      <c r="I3465">
        <v>0</v>
      </c>
      <c r="J3465"/>
      <c r="K3465"/>
      <c r="L3465"/>
    </row>
    <row r="3466" spans="1:12" ht="15">
      <c r="A3466" s="2" t="s">
        <v>160</v>
      </c>
      <c r="B3466" s="2">
        <v>6021</v>
      </c>
      <c r="C3466" s="2" t="s">
        <v>161</v>
      </c>
      <c r="G3466" s="49" t="s">
        <v>230</v>
      </c>
      <c r="H3466" s="133">
        <v>46041</v>
      </c>
      <c r="I3466">
        <v>0</v>
      </c>
      <c r="J3466"/>
      <c r="K3466"/>
      <c r="L3466"/>
    </row>
    <row r="3467" spans="1:12" ht="15">
      <c r="A3467" s="2" t="s">
        <v>160</v>
      </c>
      <c r="B3467" s="2">
        <v>6021</v>
      </c>
      <c r="C3467" s="2" t="s">
        <v>161</v>
      </c>
      <c r="G3467" s="49" t="s">
        <v>230</v>
      </c>
      <c r="H3467" s="133">
        <v>46042</v>
      </c>
      <c r="I3467">
        <v>0</v>
      </c>
      <c r="J3467"/>
      <c r="K3467"/>
      <c r="L3467"/>
    </row>
    <row r="3468" spans="1:12" ht="15">
      <c r="A3468" s="2" t="s">
        <v>160</v>
      </c>
      <c r="B3468" s="2">
        <v>6021</v>
      </c>
      <c r="C3468" s="2" t="s">
        <v>161</v>
      </c>
      <c r="G3468" s="49" t="s">
        <v>230</v>
      </c>
      <c r="H3468" s="133">
        <v>46043</v>
      </c>
      <c r="I3468">
        <v>0</v>
      </c>
      <c r="J3468"/>
      <c r="K3468"/>
      <c r="L3468"/>
    </row>
    <row r="3469" spans="1:12" ht="15">
      <c r="A3469" s="2" t="s">
        <v>160</v>
      </c>
      <c r="B3469" s="2">
        <v>6021</v>
      </c>
      <c r="C3469" s="2" t="s">
        <v>161</v>
      </c>
      <c r="G3469" s="49" t="s">
        <v>230</v>
      </c>
      <c r="H3469" s="133">
        <v>46044</v>
      </c>
      <c r="I3469">
        <v>0</v>
      </c>
      <c r="J3469"/>
      <c r="K3469"/>
      <c r="L3469"/>
    </row>
    <row r="3470" spans="1:12" ht="15">
      <c r="A3470" s="2" t="s">
        <v>160</v>
      </c>
      <c r="B3470" s="2">
        <v>6021</v>
      </c>
      <c r="C3470" s="2" t="s">
        <v>161</v>
      </c>
      <c r="G3470" s="49" t="s">
        <v>230</v>
      </c>
      <c r="H3470" s="133">
        <v>46045</v>
      </c>
      <c r="I3470">
        <v>0</v>
      </c>
      <c r="J3470"/>
      <c r="K3470"/>
      <c r="L3470"/>
    </row>
    <row r="3471" spans="1:12" ht="15">
      <c r="A3471" s="2" t="s">
        <v>160</v>
      </c>
      <c r="B3471" s="2">
        <v>6021</v>
      </c>
      <c r="C3471" s="2" t="s">
        <v>161</v>
      </c>
      <c r="G3471" s="49" t="s">
        <v>230</v>
      </c>
      <c r="H3471" s="133">
        <v>46046</v>
      </c>
      <c r="I3471">
        <v>0</v>
      </c>
      <c r="J3471"/>
      <c r="K3471"/>
      <c r="L3471"/>
    </row>
    <row r="3472" spans="1:12" ht="15">
      <c r="A3472" s="2" t="s">
        <v>160</v>
      </c>
      <c r="B3472" s="2">
        <v>6021</v>
      </c>
      <c r="C3472" s="2" t="s">
        <v>161</v>
      </c>
      <c r="G3472" s="49" t="s">
        <v>230</v>
      </c>
      <c r="H3472" s="133">
        <v>46047</v>
      </c>
      <c r="I3472">
        <v>0</v>
      </c>
      <c r="J3472"/>
      <c r="K3472"/>
      <c r="L3472"/>
    </row>
    <row r="3473" spans="1:12" ht="15">
      <c r="A3473" s="2" t="s">
        <v>160</v>
      </c>
      <c r="B3473" s="2">
        <v>6021</v>
      </c>
      <c r="C3473" s="2" t="s">
        <v>161</v>
      </c>
      <c r="G3473" s="49" t="s">
        <v>230</v>
      </c>
      <c r="H3473" s="133">
        <v>46048</v>
      </c>
      <c r="I3473">
        <v>0</v>
      </c>
      <c r="J3473"/>
      <c r="K3473"/>
      <c r="L3473"/>
    </row>
    <row r="3474" spans="1:12" ht="15">
      <c r="A3474" s="2" t="s">
        <v>160</v>
      </c>
      <c r="B3474" s="2">
        <v>6021</v>
      </c>
      <c r="C3474" s="2" t="s">
        <v>161</v>
      </c>
      <c r="G3474" s="49" t="s">
        <v>230</v>
      </c>
      <c r="H3474" s="133">
        <v>46049</v>
      </c>
      <c r="I3474">
        <v>0</v>
      </c>
      <c r="J3474"/>
      <c r="K3474"/>
      <c r="L3474"/>
    </row>
    <row r="3475" spans="1:12" ht="15">
      <c r="A3475" s="2" t="s">
        <v>160</v>
      </c>
      <c r="B3475" s="2">
        <v>6021</v>
      </c>
      <c r="C3475" s="2" t="s">
        <v>161</v>
      </c>
      <c r="G3475" s="49" t="s">
        <v>230</v>
      </c>
      <c r="H3475" s="133">
        <v>46050</v>
      </c>
      <c r="I3475">
        <v>0</v>
      </c>
      <c r="J3475"/>
      <c r="K3475"/>
      <c r="L3475"/>
    </row>
    <row r="3476" spans="1:12" ht="15">
      <c r="A3476" s="2" t="s">
        <v>160</v>
      </c>
      <c r="B3476" s="2">
        <v>6021</v>
      </c>
      <c r="C3476" s="2" t="s">
        <v>161</v>
      </c>
      <c r="G3476" s="49" t="s">
        <v>230</v>
      </c>
      <c r="H3476" s="133">
        <v>46051</v>
      </c>
      <c r="I3476">
        <v>0</v>
      </c>
      <c r="J3476"/>
      <c r="K3476"/>
      <c r="L3476"/>
    </row>
    <row r="3477" spans="1:12" ht="15">
      <c r="A3477" s="2" t="s">
        <v>160</v>
      </c>
      <c r="B3477" s="2">
        <v>6021</v>
      </c>
      <c r="C3477" s="2" t="s">
        <v>161</v>
      </c>
      <c r="G3477" s="49" t="s">
        <v>230</v>
      </c>
      <c r="H3477" s="133">
        <v>46052</v>
      </c>
      <c r="I3477">
        <v>0</v>
      </c>
      <c r="J3477"/>
      <c r="K3477"/>
      <c r="L3477"/>
    </row>
    <row r="3478" spans="1:12" ht="15">
      <c r="A3478" s="2" t="s">
        <v>160</v>
      </c>
      <c r="B3478" s="2">
        <v>6021</v>
      </c>
      <c r="C3478" s="2" t="s">
        <v>161</v>
      </c>
      <c r="G3478" s="49" t="s">
        <v>230</v>
      </c>
      <c r="H3478" s="133">
        <v>46053</v>
      </c>
      <c r="I3478">
        <v>0</v>
      </c>
      <c r="J3478"/>
      <c r="K3478"/>
      <c r="L3478"/>
    </row>
    <row r="3479" spans="1:12" ht="15">
      <c r="A3479" s="2" t="s">
        <v>160</v>
      </c>
      <c r="B3479" s="2">
        <v>6021</v>
      </c>
      <c r="C3479" s="2" t="s">
        <v>161</v>
      </c>
      <c r="G3479" s="49" t="s">
        <v>230</v>
      </c>
      <c r="H3479" s="133">
        <v>46054</v>
      </c>
      <c r="I3479">
        <v>0</v>
      </c>
      <c r="J3479"/>
      <c r="K3479"/>
      <c r="L3479"/>
    </row>
    <row r="3480" spans="1:12" ht="15">
      <c r="A3480" s="2" t="s">
        <v>160</v>
      </c>
      <c r="B3480" s="2">
        <v>6021</v>
      </c>
      <c r="C3480" s="2" t="s">
        <v>161</v>
      </c>
      <c r="G3480" s="49" t="s">
        <v>230</v>
      </c>
      <c r="H3480" s="133">
        <v>46055</v>
      </c>
      <c r="I3480">
        <v>0</v>
      </c>
      <c r="J3480"/>
      <c r="K3480"/>
      <c r="L3480"/>
    </row>
    <row r="3481" spans="1:12" ht="15">
      <c r="A3481" s="2" t="s">
        <v>160</v>
      </c>
      <c r="B3481" s="2">
        <v>6021</v>
      </c>
      <c r="C3481" s="2" t="s">
        <v>161</v>
      </c>
      <c r="G3481" s="49" t="s">
        <v>230</v>
      </c>
      <c r="H3481" s="133">
        <v>46056</v>
      </c>
      <c r="I3481">
        <v>0</v>
      </c>
      <c r="J3481"/>
      <c r="K3481"/>
      <c r="L3481"/>
    </row>
    <row r="3482" spans="1:12" ht="15">
      <c r="A3482" s="2" t="s">
        <v>160</v>
      </c>
      <c r="B3482" s="2">
        <v>6021</v>
      </c>
      <c r="C3482" s="2" t="s">
        <v>161</v>
      </c>
      <c r="G3482" s="49" t="s">
        <v>230</v>
      </c>
      <c r="H3482" s="133">
        <v>46057</v>
      </c>
      <c r="I3482">
        <v>0</v>
      </c>
      <c r="J3482"/>
      <c r="K3482"/>
      <c r="L3482"/>
    </row>
    <row r="3483" spans="1:12" ht="15">
      <c r="A3483" s="2" t="s">
        <v>160</v>
      </c>
      <c r="B3483" s="2">
        <v>6021</v>
      </c>
      <c r="C3483" s="2" t="s">
        <v>161</v>
      </c>
      <c r="G3483" s="49" t="s">
        <v>230</v>
      </c>
      <c r="H3483" s="133">
        <v>46058</v>
      </c>
      <c r="I3483">
        <v>0</v>
      </c>
      <c r="J3483"/>
      <c r="K3483"/>
      <c r="L3483"/>
    </row>
    <row r="3484" spans="1:12" ht="15">
      <c r="A3484" s="2" t="s">
        <v>160</v>
      </c>
      <c r="B3484" s="2">
        <v>6021</v>
      </c>
      <c r="C3484" s="2" t="s">
        <v>161</v>
      </c>
      <c r="G3484" s="49" t="s">
        <v>230</v>
      </c>
      <c r="H3484" s="133">
        <v>46059</v>
      </c>
      <c r="I3484">
        <v>0</v>
      </c>
      <c r="J3484"/>
      <c r="K3484"/>
      <c r="L3484"/>
    </row>
    <row r="3485" spans="1:12" ht="15">
      <c r="A3485" s="2" t="s">
        <v>160</v>
      </c>
      <c r="B3485" s="2">
        <v>6021</v>
      </c>
      <c r="C3485" s="2" t="s">
        <v>161</v>
      </c>
      <c r="G3485" s="49" t="s">
        <v>230</v>
      </c>
      <c r="H3485" s="133">
        <v>46060</v>
      </c>
      <c r="I3485">
        <v>0</v>
      </c>
      <c r="J3485"/>
      <c r="K3485"/>
      <c r="L3485"/>
    </row>
    <row r="3486" spans="1:12" ht="15">
      <c r="A3486" s="2" t="s">
        <v>160</v>
      </c>
      <c r="B3486" s="2">
        <v>6021</v>
      </c>
      <c r="C3486" s="2" t="s">
        <v>161</v>
      </c>
      <c r="G3486" s="49" t="s">
        <v>230</v>
      </c>
      <c r="H3486" s="133">
        <v>46061</v>
      </c>
      <c r="I3486">
        <v>0</v>
      </c>
      <c r="J3486"/>
      <c r="K3486"/>
      <c r="L3486"/>
    </row>
    <row r="3487" spans="1:12" ht="15">
      <c r="A3487" s="2" t="s">
        <v>160</v>
      </c>
      <c r="B3487" s="2">
        <v>6021</v>
      </c>
      <c r="C3487" s="2" t="s">
        <v>161</v>
      </c>
      <c r="G3487" s="49" t="s">
        <v>230</v>
      </c>
      <c r="H3487" s="133">
        <v>46062</v>
      </c>
      <c r="I3487">
        <v>0</v>
      </c>
      <c r="J3487"/>
      <c r="K3487"/>
      <c r="L3487"/>
    </row>
    <row r="3488" spans="1:12" ht="15">
      <c r="A3488" s="2" t="s">
        <v>160</v>
      </c>
      <c r="B3488" s="2">
        <v>6021</v>
      </c>
      <c r="C3488" s="2" t="s">
        <v>161</v>
      </c>
      <c r="G3488" s="49" t="s">
        <v>230</v>
      </c>
      <c r="H3488" s="133">
        <v>46063</v>
      </c>
      <c r="I3488">
        <v>0</v>
      </c>
      <c r="J3488"/>
      <c r="K3488"/>
      <c r="L3488"/>
    </row>
    <row r="3489" spans="1:12" ht="15">
      <c r="A3489" s="2" t="s">
        <v>160</v>
      </c>
      <c r="B3489" s="2">
        <v>6021</v>
      </c>
      <c r="C3489" s="2" t="s">
        <v>161</v>
      </c>
      <c r="G3489" s="49" t="s">
        <v>230</v>
      </c>
      <c r="H3489" s="133">
        <v>46064</v>
      </c>
      <c r="I3489">
        <v>0</v>
      </c>
      <c r="J3489"/>
      <c r="K3489"/>
      <c r="L3489"/>
    </row>
    <row r="3490" spans="1:12" ht="15">
      <c r="A3490" s="2" t="s">
        <v>160</v>
      </c>
      <c r="B3490" s="2">
        <v>6021</v>
      </c>
      <c r="C3490" s="2" t="s">
        <v>161</v>
      </c>
      <c r="G3490" s="49" t="s">
        <v>230</v>
      </c>
      <c r="H3490" s="133">
        <v>46065</v>
      </c>
      <c r="I3490">
        <v>0</v>
      </c>
      <c r="J3490"/>
      <c r="K3490"/>
      <c r="L3490"/>
    </row>
    <row r="3491" spans="1:12" ht="15">
      <c r="A3491" s="2" t="s">
        <v>160</v>
      </c>
      <c r="B3491" s="2">
        <v>6021</v>
      </c>
      <c r="C3491" s="2" t="s">
        <v>161</v>
      </c>
      <c r="G3491" s="49" t="s">
        <v>230</v>
      </c>
      <c r="H3491" s="133">
        <v>46066</v>
      </c>
      <c r="I3491">
        <v>0</v>
      </c>
      <c r="J3491"/>
      <c r="K3491"/>
      <c r="L3491"/>
    </row>
    <row r="3492" spans="1:12" ht="15">
      <c r="A3492" s="2" t="s">
        <v>160</v>
      </c>
      <c r="B3492" s="2">
        <v>6021</v>
      </c>
      <c r="C3492" s="2" t="s">
        <v>161</v>
      </c>
      <c r="G3492" s="49" t="s">
        <v>230</v>
      </c>
      <c r="H3492" s="133">
        <v>46067</v>
      </c>
      <c r="I3492">
        <v>0</v>
      </c>
      <c r="J3492"/>
      <c r="K3492"/>
      <c r="L3492"/>
    </row>
    <row r="3493" spans="1:12" ht="15">
      <c r="A3493" s="2" t="s">
        <v>160</v>
      </c>
      <c r="B3493" s="2">
        <v>6021</v>
      </c>
      <c r="C3493" s="2" t="s">
        <v>161</v>
      </c>
      <c r="G3493" s="49" t="s">
        <v>230</v>
      </c>
      <c r="H3493" s="133">
        <v>46068</v>
      </c>
      <c r="I3493">
        <v>0</v>
      </c>
      <c r="J3493"/>
      <c r="K3493"/>
      <c r="L3493"/>
    </row>
    <row r="3494" spans="1:12" ht="15">
      <c r="A3494" s="2" t="s">
        <v>160</v>
      </c>
      <c r="B3494" s="2">
        <v>6021</v>
      </c>
      <c r="C3494" s="2" t="s">
        <v>161</v>
      </c>
      <c r="G3494" s="49" t="s">
        <v>230</v>
      </c>
      <c r="H3494" s="133">
        <v>46069</v>
      </c>
      <c r="I3494">
        <v>0</v>
      </c>
      <c r="J3494"/>
      <c r="K3494"/>
      <c r="L3494"/>
    </row>
    <row r="3495" spans="1:12" ht="15">
      <c r="A3495" s="2" t="s">
        <v>160</v>
      </c>
      <c r="B3495" s="2">
        <v>6021</v>
      </c>
      <c r="C3495" s="2" t="s">
        <v>161</v>
      </c>
      <c r="G3495" s="49" t="s">
        <v>230</v>
      </c>
      <c r="H3495" s="133">
        <v>46070</v>
      </c>
      <c r="I3495">
        <v>0</v>
      </c>
      <c r="J3495"/>
      <c r="K3495"/>
      <c r="L3495"/>
    </row>
    <row r="3496" spans="1:12" ht="15">
      <c r="A3496" s="2" t="s">
        <v>160</v>
      </c>
      <c r="B3496" s="2">
        <v>6021</v>
      </c>
      <c r="C3496" s="2" t="s">
        <v>161</v>
      </c>
      <c r="G3496" s="49" t="s">
        <v>230</v>
      </c>
      <c r="H3496" s="133">
        <v>46071</v>
      </c>
      <c r="I3496">
        <v>0</v>
      </c>
      <c r="J3496"/>
      <c r="K3496"/>
      <c r="L3496"/>
    </row>
    <row r="3497" spans="1:12" ht="15">
      <c r="A3497" s="2" t="s">
        <v>160</v>
      </c>
      <c r="B3497" s="2">
        <v>6021</v>
      </c>
      <c r="C3497" s="2" t="s">
        <v>161</v>
      </c>
      <c r="G3497" s="49" t="s">
        <v>230</v>
      </c>
      <c r="H3497" s="133">
        <v>46072</v>
      </c>
      <c r="I3497">
        <v>0</v>
      </c>
      <c r="J3497"/>
      <c r="K3497"/>
      <c r="L3497"/>
    </row>
    <row r="3498" spans="1:12" ht="15">
      <c r="A3498" s="2" t="s">
        <v>160</v>
      </c>
      <c r="B3498" s="2">
        <v>6021</v>
      </c>
      <c r="C3498" s="2" t="s">
        <v>161</v>
      </c>
      <c r="G3498" s="49" t="s">
        <v>230</v>
      </c>
      <c r="H3498" s="133">
        <v>46073</v>
      </c>
      <c r="I3498">
        <v>0</v>
      </c>
      <c r="J3498"/>
      <c r="K3498"/>
      <c r="L3498"/>
    </row>
    <row r="3499" spans="1:12" ht="15">
      <c r="A3499" s="2" t="s">
        <v>160</v>
      </c>
      <c r="B3499" s="2">
        <v>6021</v>
      </c>
      <c r="C3499" s="2" t="s">
        <v>161</v>
      </c>
      <c r="G3499" s="49" t="s">
        <v>230</v>
      </c>
      <c r="H3499" s="133">
        <v>46074</v>
      </c>
      <c r="I3499">
        <v>0</v>
      </c>
      <c r="J3499"/>
      <c r="K3499"/>
      <c r="L3499"/>
    </row>
    <row r="3500" spans="1:12" ht="15">
      <c r="A3500" s="2" t="s">
        <v>160</v>
      </c>
      <c r="B3500" s="2">
        <v>6021</v>
      </c>
      <c r="C3500" s="2" t="s">
        <v>161</v>
      </c>
      <c r="G3500" s="49" t="s">
        <v>230</v>
      </c>
      <c r="H3500" s="133">
        <v>46075</v>
      </c>
      <c r="I3500">
        <v>0</v>
      </c>
      <c r="J3500"/>
      <c r="K3500"/>
      <c r="L3500"/>
    </row>
    <row r="3501" spans="1:12" ht="15">
      <c r="A3501" s="2" t="s">
        <v>160</v>
      </c>
      <c r="B3501" s="2">
        <v>6021</v>
      </c>
      <c r="C3501" s="2" t="s">
        <v>161</v>
      </c>
      <c r="G3501" s="49" t="s">
        <v>230</v>
      </c>
      <c r="H3501" s="133">
        <v>46076</v>
      </c>
      <c r="I3501">
        <v>0</v>
      </c>
      <c r="J3501"/>
      <c r="K3501"/>
      <c r="L3501"/>
    </row>
    <row r="3502" spans="1:12" ht="15">
      <c r="A3502" s="2" t="s">
        <v>160</v>
      </c>
      <c r="B3502" s="2">
        <v>6021</v>
      </c>
      <c r="C3502" s="2" t="s">
        <v>161</v>
      </c>
      <c r="G3502" s="49" t="s">
        <v>230</v>
      </c>
      <c r="H3502" s="133">
        <v>46077</v>
      </c>
      <c r="I3502">
        <v>0</v>
      </c>
      <c r="J3502"/>
      <c r="K3502"/>
      <c r="L3502"/>
    </row>
    <row r="3503" spans="1:12" ht="15">
      <c r="A3503" s="2" t="s">
        <v>160</v>
      </c>
      <c r="B3503" s="2">
        <v>6021</v>
      </c>
      <c r="C3503" s="2" t="s">
        <v>161</v>
      </c>
      <c r="G3503" s="49" t="s">
        <v>230</v>
      </c>
      <c r="H3503" s="133">
        <v>46078</v>
      </c>
      <c r="I3503">
        <v>0</v>
      </c>
      <c r="J3503"/>
      <c r="K3503"/>
      <c r="L3503"/>
    </row>
    <row r="3504" spans="1:12" ht="15">
      <c r="A3504" s="2" t="s">
        <v>160</v>
      </c>
      <c r="B3504" s="2">
        <v>6021</v>
      </c>
      <c r="C3504" s="2" t="s">
        <v>161</v>
      </c>
      <c r="G3504" s="49" t="s">
        <v>230</v>
      </c>
      <c r="H3504" s="133">
        <v>46079</v>
      </c>
      <c r="I3504">
        <v>0</v>
      </c>
      <c r="J3504"/>
      <c r="K3504"/>
      <c r="L3504"/>
    </row>
    <row r="3505" spans="1:12" ht="15">
      <c r="A3505" s="2" t="s">
        <v>160</v>
      </c>
      <c r="B3505" s="2">
        <v>6021</v>
      </c>
      <c r="C3505" s="2" t="s">
        <v>161</v>
      </c>
      <c r="G3505" s="49" t="s">
        <v>230</v>
      </c>
      <c r="H3505" s="133">
        <v>46080</v>
      </c>
      <c r="I3505">
        <v>0</v>
      </c>
      <c r="J3505"/>
      <c r="K3505"/>
      <c r="L3505"/>
    </row>
    <row r="3506" spans="1:12" ht="15">
      <c r="A3506" s="2" t="s">
        <v>160</v>
      </c>
      <c r="B3506" s="2">
        <v>6021</v>
      </c>
      <c r="C3506" s="2" t="s">
        <v>161</v>
      </c>
      <c r="G3506" s="49" t="s">
        <v>230</v>
      </c>
      <c r="H3506" s="133">
        <v>46081</v>
      </c>
      <c r="I3506">
        <v>0</v>
      </c>
      <c r="J3506"/>
      <c r="K3506"/>
      <c r="L3506"/>
    </row>
    <row r="3507" spans="1:12" ht="15">
      <c r="A3507" s="2" t="s">
        <v>160</v>
      </c>
      <c r="B3507" s="2">
        <v>6021</v>
      </c>
      <c r="C3507" s="2" t="s">
        <v>161</v>
      </c>
      <c r="G3507" s="49" t="s">
        <v>230</v>
      </c>
      <c r="H3507" s="133">
        <v>46082</v>
      </c>
      <c r="I3507">
        <v>0</v>
      </c>
      <c r="J3507"/>
      <c r="K3507"/>
      <c r="L3507"/>
    </row>
    <row r="3508" spans="1:12" ht="15">
      <c r="A3508" s="2" t="s">
        <v>160</v>
      </c>
      <c r="B3508" s="2">
        <v>6021</v>
      </c>
      <c r="C3508" s="2" t="s">
        <v>161</v>
      </c>
      <c r="G3508" s="49" t="s">
        <v>230</v>
      </c>
      <c r="H3508" s="133">
        <v>46083</v>
      </c>
      <c r="I3508">
        <v>0</v>
      </c>
      <c r="J3508"/>
      <c r="K3508"/>
      <c r="L3508"/>
    </row>
    <row r="3509" spans="1:12" ht="15">
      <c r="A3509" s="2" t="s">
        <v>160</v>
      </c>
      <c r="B3509" s="2">
        <v>6021</v>
      </c>
      <c r="C3509" s="2" t="s">
        <v>161</v>
      </c>
      <c r="G3509" s="49" t="s">
        <v>230</v>
      </c>
      <c r="H3509" s="133">
        <v>46084</v>
      </c>
      <c r="I3509">
        <v>0</v>
      </c>
      <c r="J3509"/>
      <c r="K3509"/>
      <c r="L3509"/>
    </row>
    <row r="3510" spans="1:12" ht="15">
      <c r="A3510" s="2" t="s">
        <v>160</v>
      </c>
      <c r="B3510" s="2">
        <v>6021</v>
      </c>
      <c r="C3510" s="2" t="s">
        <v>161</v>
      </c>
      <c r="G3510" s="49" t="s">
        <v>230</v>
      </c>
      <c r="H3510" s="133">
        <v>46085</v>
      </c>
      <c r="I3510">
        <v>0</v>
      </c>
      <c r="J3510"/>
      <c r="K3510"/>
      <c r="L3510"/>
    </row>
    <row r="3511" spans="1:12" ht="15">
      <c r="A3511" s="2" t="s">
        <v>160</v>
      </c>
      <c r="B3511" s="2">
        <v>6021</v>
      </c>
      <c r="C3511" s="2" t="s">
        <v>161</v>
      </c>
      <c r="G3511" s="49" t="s">
        <v>230</v>
      </c>
      <c r="H3511" s="133">
        <v>46086</v>
      </c>
      <c r="I3511">
        <v>0</v>
      </c>
      <c r="J3511"/>
      <c r="K3511"/>
      <c r="L3511"/>
    </row>
    <row r="3512" spans="1:12" ht="15">
      <c r="A3512" s="2" t="s">
        <v>160</v>
      </c>
      <c r="B3512" s="2">
        <v>6021</v>
      </c>
      <c r="C3512" s="2" t="s">
        <v>161</v>
      </c>
      <c r="G3512" s="49" t="s">
        <v>230</v>
      </c>
      <c r="H3512" s="133">
        <v>46087</v>
      </c>
      <c r="I3512">
        <v>0</v>
      </c>
      <c r="J3512"/>
      <c r="K3512"/>
      <c r="L3512"/>
    </row>
    <row r="3513" spans="1:12" ht="15">
      <c r="A3513" s="2" t="s">
        <v>160</v>
      </c>
      <c r="B3513" s="2">
        <v>6021</v>
      </c>
      <c r="C3513" s="2" t="s">
        <v>161</v>
      </c>
      <c r="G3513" s="49" t="s">
        <v>230</v>
      </c>
      <c r="H3513" s="133">
        <v>46088</v>
      </c>
      <c r="I3513">
        <v>0</v>
      </c>
      <c r="J3513"/>
      <c r="K3513"/>
      <c r="L3513"/>
    </row>
    <row r="3514" spans="1:12" ht="15">
      <c r="A3514" s="2" t="s">
        <v>160</v>
      </c>
      <c r="B3514" s="2">
        <v>6021</v>
      </c>
      <c r="C3514" s="2" t="s">
        <v>161</v>
      </c>
      <c r="G3514" s="49" t="s">
        <v>230</v>
      </c>
      <c r="H3514" s="133">
        <v>46089</v>
      </c>
      <c r="I3514">
        <v>0</v>
      </c>
      <c r="J3514"/>
      <c r="K3514"/>
      <c r="L3514"/>
    </row>
    <row r="3515" spans="1:12" ht="15">
      <c r="A3515" s="2" t="s">
        <v>160</v>
      </c>
      <c r="B3515" s="2">
        <v>6021</v>
      </c>
      <c r="C3515" s="2" t="s">
        <v>161</v>
      </c>
      <c r="G3515" s="49" t="s">
        <v>230</v>
      </c>
      <c r="H3515" s="133">
        <v>46090</v>
      </c>
      <c r="I3515">
        <v>0</v>
      </c>
      <c r="J3515"/>
      <c r="K3515"/>
      <c r="L3515"/>
    </row>
    <row r="3516" spans="1:12" ht="15">
      <c r="A3516" s="2" t="s">
        <v>160</v>
      </c>
      <c r="B3516" s="2">
        <v>6021</v>
      </c>
      <c r="C3516" s="2" t="s">
        <v>161</v>
      </c>
      <c r="G3516" s="49" t="s">
        <v>230</v>
      </c>
      <c r="H3516" s="133">
        <v>46091</v>
      </c>
      <c r="I3516">
        <v>0</v>
      </c>
      <c r="J3516"/>
      <c r="K3516"/>
      <c r="L3516"/>
    </row>
    <row r="3517" spans="1:12" ht="15">
      <c r="A3517" s="2" t="s">
        <v>160</v>
      </c>
      <c r="B3517" s="2">
        <v>6021</v>
      </c>
      <c r="C3517" s="2" t="s">
        <v>161</v>
      </c>
      <c r="G3517" s="49" t="s">
        <v>230</v>
      </c>
      <c r="H3517" s="133">
        <v>46092</v>
      </c>
      <c r="I3517">
        <v>0</v>
      </c>
      <c r="J3517"/>
      <c r="K3517"/>
      <c r="L3517"/>
    </row>
    <row r="3518" spans="1:12" ht="15">
      <c r="A3518" s="2" t="s">
        <v>160</v>
      </c>
      <c r="B3518" s="2">
        <v>6021</v>
      </c>
      <c r="C3518" s="2" t="s">
        <v>161</v>
      </c>
      <c r="G3518" s="49" t="s">
        <v>230</v>
      </c>
      <c r="H3518" s="133">
        <v>46093</v>
      </c>
      <c r="I3518">
        <v>0</v>
      </c>
      <c r="J3518"/>
      <c r="K3518"/>
      <c r="L3518"/>
    </row>
    <row r="3519" spans="1:12" ht="15">
      <c r="A3519" s="2" t="s">
        <v>160</v>
      </c>
      <c r="B3519" s="2">
        <v>6021</v>
      </c>
      <c r="C3519" s="2" t="s">
        <v>161</v>
      </c>
      <c r="G3519" s="49" t="s">
        <v>230</v>
      </c>
      <c r="H3519" s="133">
        <v>46094</v>
      </c>
      <c r="I3519">
        <v>0</v>
      </c>
      <c r="J3519"/>
      <c r="K3519"/>
      <c r="L3519"/>
    </row>
    <row r="3520" spans="1:12" ht="15">
      <c r="A3520" s="2" t="s">
        <v>160</v>
      </c>
      <c r="B3520" s="2">
        <v>6021</v>
      </c>
      <c r="C3520" s="2" t="s">
        <v>161</v>
      </c>
      <c r="G3520" s="49" t="s">
        <v>230</v>
      </c>
      <c r="H3520" s="133">
        <v>46095</v>
      </c>
      <c r="I3520">
        <v>0</v>
      </c>
      <c r="J3520"/>
      <c r="K3520"/>
      <c r="L3520"/>
    </row>
    <row r="3521" spans="1:12" ht="15">
      <c r="A3521" s="2" t="s">
        <v>160</v>
      </c>
      <c r="B3521" s="2">
        <v>6021</v>
      </c>
      <c r="C3521" s="2" t="s">
        <v>161</v>
      </c>
      <c r="G3521" s="49" t="s">
        <v>230</v>
      </c>
      <c r="H3521" s="133">
        <v>46096</v>
      </c>
      <c r="I3521">
        <v>0</v>
      </c>
      <c r="J3521"/>
      <c r="K3521"/>
      <c r="L3521"/>
    </row>
    <row r="3522" spans="1:12" ht="15">
      <c r="A3522" s="2" t="s">
        <v>160</v>
      </c>
      <c r="B3522" s="2">
        <v>6021</v>
      </c>
      <c r="C3522" s="2" t="s">
        <v>161</v>
      </c>
      <c r="G3522" s="49" t="s">
        <v>230</v>
      </c>
      <c r="H3522" s="133">
        <v>46097</v>
      </c>
      <c r="I3522">
        <v>0</v>
      </c>
      <c r="J3522"/>
      <c r="K3522"/>
      <c r="L3522"/>
    </row>
    <row r="3523" spans="1:12" ht="15">
      <c r="A3523" s="2" t="s">
        <v>160</v>
      </c>
      <c r="B3523" s="2">
        <v>6021</v>
      </c>
      <c r="C3523" s="2" t="s">
        <v>161</v>
      </c>
      <c r="G3523" s="49" t="s">
        <v>230</v>
      </c>
      <c r="H3523" s="133">
        <v>46098</v>
      </c>
      <c r="I3523">
        <v>0</v>
      </c>
      <c r="J3523"/>
      <c r="K3523"/>
      <c r="L3523"/>
    </row>
    <row r="3524" spans="1:12" ht="15">
      <c r="A3524" s="2" t="s">
        <v>160</v>
      </c>
      <c r="B3524" s="2">
        <v>6021</v>
      </c>
      <c r="C3524" s="2" t="s">
        <v>161</v>
      </c>
      <c r="G3524" s="49" t="s">
        <v>230</v>
      </c>
      <c r="H3524" s="133">
        <v>46099</v>
      </c>
      <c r="I3524">
        <v>0</v>
      </c>
      <c r="J3524"/>
      <c r="K3524"/>
      <c r="L3524"/>
    </row>
    <row r="3525" spans="1:12" ht="15">
      <c r="A3525" s="2" t="s">
        <v>160</v>
      </c>
      <c r="B3525" s="2">
        <v>6021</v>
      </c>
      <c r="C3525" s="2" t="s">
        <v>161</v>
      </c>
      <c r="G3525" s="49" t="s">
        <v>230</v>
      </c>
      <c r="H3525" s="133">
        <v>46100</v>
      </c>
      <c r="I3525">
        <v>0</v>
      </c>
      <c r="J3525"/>
      <c r="K3525"/>
      <c r="L3525"/>
    </row>
    <row r="3526" spans="1:12" ht="15">
      <c r="A3526" s="2" t="s">
        <v>160</v>
      </c>
      <c r="B3526" s="2">
        <v>6021</v>
      </c>
      <c r="C3526" s="2" t="s">
        <v>161</v>
      </c>
      <c r="G3526" s="49" t="s">
        <v>230</v>
      </c>
      <c r="H3526" s="133">
        <v>46101</v>
      </c>
      <c r="I3526">
        <v>0</v>
      </c>
      <c r="J3526"/>
      <c r="K3526"/>
      <c r="L3526"/>
    </row>
    <row r="3527" spans="1:12" ht="15">
      <c r="A3527" s="2" t="s">
        <v>160</v>
      </c>
      <c r="B3527" s="2">
        <v>6021</v>
      </c>
      <c r="C3527" s="2" t="s">
        <v>161</v>
      </c>
      <c r="G3527" s="49" t="s">
        <v>230</v>
      </c>
      <c r="H3527" s="133">
        <v>46102</v>
      </c>
      <c r="I3527">
        <v>0</v>
      </c>
      <c r="J3527"/>
      <c r="K3527"/>
      <c r="L3527"/>
    </row>
    <row r="3528" spans="1:12" ht="15">
      <c r="A3528" s="2" t="s">
        <v>160</v>
      </c>
      <c r="B3528" s="2">
        <v>6021</v>
      </c>
      <c r="C3528" s="2" t="s">
        <v>161</v>
      </c>
      <c r="G3528" s="49" t="s">
        <v>230</v>
      </c>
      <c r="H3528" s="133">
        <v>46103</v>
      </c>
      <c r="I3528">
        <v>0</v>
      </c>
      <c r="J3528"/>
      <c r="K3528"/>
      <c r="L3528"/>
    </row>
    <row r="3529" spans="1:12" ht="15">
      <c r="A3529" s="2" t="s">
        <v>160</v>
      </c>
      <c r="B3529" s="2">
        <v>6021</v>
      </c>
      <c r="C3529" s="2" t="s">
        <v>161</v>
      </c>
      <c r="G3529" s="49" t="s">
        <v>230</v>
      </c>
      <c r="H3529" s="133">
        <v>46104</v>
      </c>
      <c r="I3529">
        <v>0</v>
      </c>
      <c r="J3529"/>
      <c r="K3529"/>
      <c r="L3529"/>
    </row>
    <row r="3530" spans="1:12" ht="15">
      <c r="A3530" s="2" t="s">
        <v>160</v>
      </c>
      <c r="B3530" s="2">
        <v>6021</v>
      </c>
      <c r="C3530" s="2" t="s">
        <v>161</v>
      </c>
      <c r="G3530" s="49" t="s">
        <v>230</v>
      </c>
      <c r="H3530" s="133">
        <v>46105</v>
      </c>
      <c r="I3530">
        <v>0</v>
      </c>
      <c r="J3530"/>
      <c r="K3530"/>
      <c r="L3530"/>
    </row>
    <row r="3531" spans="1:12" ht="15">
      <c r="A3531" s="2" t="s">
        <v>160</v>
      </c>
      <c r="B3531" s="2">
        <v>6021</v>
      </c>
      <c r="C3531" s="2" t="s">
        <v>161</v>
      </c>
      <c r="G3531" s="49" t="s">
        <v>230</v>
      </c>
      <c r="H3531" s="133">
        <v>46106</v>
      </c>
      <c r="I3531">
        <v>0</v>
      </c>
      <c r="J3531"/>
      <c r="K3531"/>
      <c r="L3531"/>
    </row>
    <row r="3532" spans="1:12" ht="15">
      <c r="A3532" s="2" t="s">
        <v>160</v>
      </c>
      <c r="B3532" s="2">
        <v>6021</v>
      </c>
      <c r="C3532" s="2" t="s">
        <v>161</v>
      </c>
      <c r="G3532" s="49" t="s">
        <v>230</v>
      </c>
      <c r="H3532" s="133">
        <v>46107</v>
      </c>
      <c r="I3532">
        <v>0</v>
      </c>
      <c r="J3532"/>
      <c r="K3532"/>
      <c r="L3532"/>
    </row>
    <row r="3533" spans="1:12" ht="15">
      <c r="A3533" s="2" t="s">
        <v>160</v>
      </c>
      <c r="B3533" s="2">
        <v>6021</v>
      </c>
      <c r="C3533" s="2" t="s">
        <v>161</v>
      </c>
      <c r="G3533" s="49" t="s">
        <v>230</v>
      </c>
      <c r="H3533" s="133">
        <v>46108</v>
      </c>
      <c r="I3533">
        <v>0</v>
      </c>
      <c r="J3533"/>
      <c r="K3533"/>
      <c r="L3533"/>
    </row>
    <row r="3534" spans="1:12" ht="15">
      <c r="A3534" s="2" t="s">
        <v>160</v>
      </c>
      <c r="B3534" s="2">
        <v>6021</v>
      </c>
      <c r="C3534" s="2" t="s">
        <v>161</v>
      </c>
      <c r="G3534" s="49" t="s">
        <v>230</v>
      </c>
      <c r="H3534" s="133">
        <v>46109</v>
      </c>
      <c r="I3534">
        <v>0</v>
      </c>
      <c r="J3534"/>
      <c r="K3534"/>
      <c r="L3534"/>
    </row>
    <row r="3535" spans="1:12" ht="15">
      <c r="A3535" s="2" t="s">
        <v>160</v>
      </c>
      <c r="B3535" s="2">
        <v>6021</v>
      </c>
      <c r="C3535" s="2" t="s">
        <v>161</v>
      </c>
      <c r="G3535" s="49" t="s">
        <v>230</v>
      </c>
      <c r="H3535" s="133">
        <v>46110</v>
      </c>
      <c r="I3535">
        <v>0</v>
      </c>
      <c r="J3535"/>
      <c r="K3535"/>
      <c r="L3535"/>
    </row>
    <row r="3536" spans="1:12" ht="15">
      <c r="A3536" s="2" t="s">
        <v>160</v>
      </c>
      <c r="B3536" s="2">
        <v>6021</v>
      </c>
      <c r="C3536" s="2" t="s">
        <v>161</v>
      </c>
      <c r="G3536" s="49" t="s">
        <v>230</v>
      </c>
      <c r="H3536" s="133">
        <v>46111</v>
      </c>
      <c r="I3536">
        <v>0</v>
      </c>
      <c r="J3536"/>
      <c r="K3536"/>
      <c r="L3536"/>
    </row>
    <row r="3537" spans="1:13" ht="15">
      <c r="A3537" s="2" t="s">
        <v>160</v>
      </c>
      <c r="B3537" s="2">
        <v>6021</v>
      </c>
      <c r="C3537" s="2" t="s">
        <v>161</v>
      </c>
      <c r="G3537" s="49" t="s">
        <v>230</v>
      </c>
      <c r="H3537" s="133">
        <v>46112</v>
      </c>
      <c r="I3537">
        <v>0</v>
      </c>
      <c r="J3537"/>
      <c r="K3537"/>
      <c r="L3537"/>
    </row>
    <row r="3538" spans="1:13" ht="15">
      <c r="A3538" s="2" t="s">
        <v>160</v>
      </c>
      <c r="B3538" s="2">
        <v>6021</v>
      </c>
      <c r="C3538" s="2" t="s">
        <v>161</v>
      </c>
      <c r="G3538" s="49" t="s">
        <v>230</v>
      </c>
      <c r="H3538" s="133">
        <v>46113</v>
      </c>
      <c r="I3538">
        <v>0</v>
      </c>
      <c r="J3538"/>
      <c r="K3538"/>
      <c r="L3538"/>
    </row>
    <row r="3539" spans="1:13" ht="15">
      <c r="A3539" s="2" t="s">
        <v>160</v>
      </c>
      <c r="B3539" s="2">
        <v>6021</v>
      </c>
      <c r="C3539" s="2" t="s">
        <v>161</v>
      </c>
      <c r="G3539" s="49" t="s">
        <v>230</v>
      </c>
      <c r="H3539" s="133">
        <v>46114</v>
      </c>
      <c r="I3539">
        <v>0</v>
      </c>
      <c r="J3539"/>
      <c r="K3539"/>
      <c r="L3539"/>
    </row>
    <row r="3540" spans="1:13" ht="15">
      <c r="A3540" s="2" t="s">
        <v>160</v>
      </c>
      <c r="B3540" s="2">
        <v>6021</v>
      </c>
      <c r="C3540" s="2" t="s">
        <v>161</v>
      </c>
      <c r="G3540" s="49" t="s">
        <v>230</v>
      </c>
      <c r="H3540" s="133">
        <v>46115</v>
      </c>
      <c r="I3540">
        <v>0</v>
      </c>
      <c r="J3540"/>
      <c r="K3540"/>
      <c r="L3540"/>
    </row>
    <row r="3541" spans="1:13" ht="15">
      <c r="A3541" s="2" t="s">
        <v>160</v>
      </c>
      <c r="B3541" s="2">
        <v>6021</v>
      </c>
      <c r="C3541" s="2" t="s">
        <v>161</v>
      </c>
      <c r="G3541" s="49" t="s">
        <v>230</v>
      </c>
      <c r="H3541" s="133">
        <v>46116</v>
      </c>
      <c r="I3541">
        <v>0</v>
      </c>
      <c r="J3541"/>
      <c r="K3541"/>
      <c r="L3541"/>
    </row>
    <row r="3542" spans="1:13" ht="15">
      <c r="A3542" s="2" t="s">
        <v>160</v>
      </c>
      <c r="B3542" s="2">
        <v>6021</v>
      </c>
      <c r="C3542" s="2" t="s">
        <v>161</v>
      </c>
      <c r="G3542" s="49" t="s">
        <v>230</v>
      </c>
      <c r="H3542" s="133">
        <v>46117</v>
      </c>
      <c r="I3542">
        <v>0</v>
      </c>
      <c r="J3542"/>
      <c r="K3542"/>
      <c r="L3542"/>
    </row>
    <row r="3543" spans="1:13" ht="15">
      <c r="A3543" s="2" t="s">
        <v>160</v>
      </c>
      <c r="B3543" s="2">
        <v>6021</v>
      </c>
      <c r="C3543" s="2" t="s">
        <v>161</v>
      </c>
      <c r="G3543" s="49" t="s">
        <v>230</v>
      </c>
      <c r="H3543" s="133">
        <v>46118</v>
      </c>
      <c r="I3543">
        <v>0</v>
      </c>
      <c r="J3543"/>
      <c r="K3543"/>
      <c r="L3543"/>
    </row>
    <row r="3544" spans="1:13" ht="15">
      <c r="A3544" s="2" t="s">
        <v>160</v>
      </c>
      <c r="B3544" s="2">
        <v>6021</v>
      </c>
      <c r="C3544" s="2" t="s">
        <v>161</v>
      </c>
      <c r="G3544" s="49" t="s">
        <v>230</v>
      </c>
      <c r="H3544" s="133">
        <v>46119</v>
      </c>
      <c r="I3544">
        <v>0</v>
      </c>
      <c r="J3544"/>
      <c r="K3544"/>
      <c r="L3544"/>
    </row>
    <row r="3545" spans="1:13" ht="15">
      <c r="A3545" s="2" t="s">
        <v>160</v>
      </c>
      <c r="B3545" s="2">
        <v>6021</v>
      </c>
      <c r="C3545" s="2" t="s">
        <v>161</v>
      </c>
      <c r="G3545" s="49" t="s">
        <v>230</v>
      </c>
      <c r="H3545" s="133">
        <v>46120</v>
      </c>
      <c r="I3545">
        <v>2.97</v>
      </c>
      <c r="J3545">
        <v>0.01</v>
      </c>
      <c r="K3545">
        <v>53.633000000000003</v>
      </c>
      <c r="L3545">
        <v>1.4E-2</v>
      </c>
      <c r="M3545" s="49">
        <v>7.0896000000000002E-4</v>
      </c>
    </row>
    <row r="3546" spans="1:13" ht="15">
      <c r="A3546" s="2" t="s">
        <v>160</v>
      </c>
      <c r="B3546" s="2">
        <v>6021</v>
      </c>
      <c r="C3546" s="2" t="s">
        <v>161</v>
      </c>
      <c r="G3546" s="49" t="s">
        <v>230</v>
      </c>
      <c r="H3546" s="133">
        <v>46121</v>
      </c>
      <c r="I3546">
        <v>22.15</v>
      </c>
      <c r="J3546">
        <v>5.8000000000000003E-2</v>
      </c>
      <c r="K3546">
        <v>310.17500000000001</v>
      </c>
      <c r="L3546">
        <v>5.6000000000000001E-2</v>
      </c>
      <c r="M3546" s="49">
        <v>4.7433599999999994E-3</v>
      </c>
    </row>
    <row r="3547" spans="1:13" ht="15">
      <c r="A3547" s="2" t="s">
        <v>160</v>
      </c>
      <c r="B3547" s="2">
        <v>6021</v>
      </c>
      <c r="C3547" s="2" t="s">
        <v>161</v>
      </c>
      <c r="G3547" s="49" t="s">
        <v>230</v>
      </c>
      <c r="H3547" s="133">
        <v>46122</v>
      </c>
      <c r="I3547">
        <v>23.82</v>
      </c>
      <c r="J3547">
        <v>1.8080000000000001</v>
      </c>
      <c r="K3547">
        <v>4024.5839999999998</v>
      </c>
      <c r="L3547">
        <v>5.1660000000000004</v>
      </c>
      <c r="M3547" s="49">
        <v>4.1469039999999999E-2</v>
      </c>
    </row>
    <row r="3548" spans="1:13" ht="15">
      <c r="A3548" s="2" t="s">
        <v>160</v>
      </c>
      <c r="B3548" s="2">
        <v>6021</v>
      </c>
      <c r="C3548" s="2" t="s">
        <v>161</v>
      </c>
      <c r="G3548" s="49" t="s">
        <v>230</v>
      </c>
      <c r="H3548" s="133">
        <v>46123</v>
      </c>
      <c r="I3548">
        <v>24</v>
      </c>
      <c r="J3548">
        <v>2.7770000000000001</v>
      </c>
      <c r="K3548">
        <v>7444.9</v>
      </c>
      <c r="L3548">
        <v>10.304</v>
      </c>
      <c r="M3548" s="49">
        <v>4.0264299999999996E-2</v>
      </c>
    </row>
    <row r="3549" spans="1:13" ht="15">
      <c r="A3549" s="2" t="s">
        <v>160</v>
      </c>
      <c r="B3549" s="2">
        <v>6021</v>
      </c>
      <c r="C3549" s="2" t="s">
        <v>161</v>
      </c>
      <c r="G3549" s="49" t="s">
        <v>230</v>
      </c>
      <c r="H3549" s="133">
        <v>46124</v>
      </c>
      <c r="I3549">
        <v>24</v>
      </c>
      <c r="J3549">
        <v>0.92600000000000005</v>
      </c>
      <c r="K3549">
        <v>5224</v>
      </c>
      <c r="L3549">
        <v>5.5229999999999997</v>
      </c>
      <c r="M3549" s="49">
        <v>9.9775999999999997E-3</v>
      </c>
    </row>
    <row r="3550" spans="1:13" ht="15">
      <c r="A3550" s="2" t="s">
        <v>160</v>
      </c>
      <c r="B3550" s="2">
        <v>6021</v>
      </c>
      <c r="C3550" s="2" t="s">
        <v>161</v>
      </c>
      <c r="G3550" s="49" t="s">
        <v>230</v>
      </c>
      <c r="H3550" s="133">
        <v>46125</v>
      </c>
      <c r="I3550">
        <v>24</v>
      </c>
      <c r="J3550">
        <v>1.1619999999999999</v>
      </c>
      <c r="K3550">
        <v>6168</v>
      </c>
      <c r="L3550">
        <v>5.9240000000000004</v>
      </c>
      <c r="M3550" s="49">
        <v>1.9958099999999999E-2</v>
      </c>
    </row>
    <row r="3551" spans="1:13" ht="15">
      <c r="A3551" s="2" t="s">
        <v>160</v>
      </c>
      <c r="B3551" s="2">
        <v>6021</v>
      </c>
      <c r="C3551" s="2" t="s">
        <v>161</v>
      </c>
      <c r="G3551" s="49" t="s">
        <v>230</v>
      </c>
      <c r="H3551" s="133">
        <v>46126</v>
      </c>
      <c r="I3551">
        <v>24</v>
      </c>
      <c r="J3551">
        <v>0.65</v>
      </c>
      <c r="K3551">
        <v>4946.7</v>
      </c>
      <c r="L3551">
        <v>4.7489999999999997</v>
      </c>
      <c r="M3551" s="49">
        <v>1.8315600000000001E-2</v>
      </c>
    </row>
    <row r="3552" spans="1:13" ht="15">
      <c r="A3552" s="2" t="s">
        <v>160</v>
      </c>
      <c r="B3552" s="2">
        <v>6021</v>
      </c>
      <c r="C3552" s="2" t="s">
        <v>161</v>
      </c>
      <c r="G3552" s="49" t="s">
        <v>230</v>
      </c>
      <c r="H3552" s="133">
        <v>46127</v>
      </c>
      <c r="I3552">
        <v>24</v>
      </c>
      <c r="J3552">
        <v>0.67</v>
      </c>
      <c r="K3552">
        <v>4916.8</v>
      </c>
      <c r="L3552">
        <v>4.5620000000000003</v>
      </c>
      <c r="M3552" s="49">
        <v>1.5873999999999999E-2</v>
      </c>
    </row>
    <row r="3553" spans="1:13" ht="15">
      <c r="A3553" s="2" t="s">
        <v>160</v>
      </c>
      <c r="B3553" s="2">
        <v>6021</v>
      </c>
      <c r="C3553" s="2" t="s">
        <v>161</v>
      </c>
      <c r="G3553" s="49" t="s">
        <v>230</v>
      </c>
      <c r="H3553" s="133">
        <v>46128</v>
      </c>
      <c r="I3553">
        <v>24</v>
      </c>
      <c r="J3553">
        <v>0.48499999999999999</v>
      </c>
      <c r="K3553">
        <v>4888.5</v>
      </c>
      <c r="L3553">
        <v>4.7510000000000003</v>
      </c>
      <c r="M3553" s="49">
        <v>1.1668199999999998E-2</v>
      </c>
    </row>
    <row r="3554" spans="1:13" ht="15">
      <c r="A3554" s="2" t="s">
        <v>160</v>
      </c>
      <c r="B3554" s="2">
        <v>6021</v>
      </c>
      <c r="C3554" s="2" t="s">
        <v>161</v>
      </c>
      <c r="G3554" s="49" t="s">
        <v>230</v>
      </c>
      <c r="H3554" s="133">
        <v>46129</v>
      </c>
      <c r="I3554">
        <v>24</v>
      </c>
      <c r="J3554">
        <v>0.53</v>
      </c>
      <c r="K3554">
        <v>4919.2</v>
      </c>
      <c r="L3554">
        <v>4.8780000000000001</v>
      </c>
      <c r="M3554" s="49">
        <v>1.19119E-2</v>
      </c>
    </row>
    <row r="3555" spans="1:13" ht="15">
      <c r="A3555" s="2" t="s">
        <v>160</v>
      </c>
      <c r="B3555" s="2">
        <v>6021</v>
      </c>
      <c r="C3555" s="2" t="s">
        <v>161</v>
      </c>
      <c r="G3555" s="49" t="s">
        <v>230</v>
      </c>
      <c r="H3555" s="133">
        <v>46130</v>
      </c>
      <c r="I3555">
        <v>24</v>
      </c>
      <c r="J3555">
        <v>0.629</v>
      </c>
      <c r="K3555">
        <v>5088.7</v>
      </c>
      <c r="L3555">
        <v>5.2380000000000004</v>
      </c>
      <c r="M3555" s="49">
        <v>1.4212599999999999E-2</v>
      </c>
    </row>
    <row r="3556" spans="1:13" ht="15">
      <c r="A3556" s="2" t="s">
        <v>160</v>
      </c>
      <c r="B3556" s="2">
        <v>6021</v>
      </c>
      <c r="C3556" s="2" t="s">
        <v>161</v>
      </c>
      <c r="G3556" s="49" t="s">
        <v>230</v>
      </c>
      <c r="H3556" s="133">
        <v>46131</v>
      </c>
      <c r="I3556">
        <v>24</v>
      </c>
      <c r="J3556">
        <v>1.228</v>
      </c>
      <c r="K3556">
        <v>5189.8999999999996</v>
      </c>
      <c r="L3556">
        <v>6.1689999999999996</v>
      </c>
      <c r="M3556" s="49">
        <v>1.2432499999999997E-2</v>
      </c>
    </row>
    <row r="3557" spans="1:13" ht="15">
      <c r="A3557" s="2" t="s">
        <v>160</v>
      </c>
      <c r="B3557" s="2">
        <v>6021</v>
      </c>
      <c r="C3557" s="2" t="s">
        <v>161</v>
      </c>
      <c r="G3557" s="49" t="s">
        <v>230</v>
      </c>
      <c r="H3557" s="133">
        <v>46132</v>
      </c>
      <c r="I3557">
        <v>24</v>
      </c>
      <c r="J3557">
        <v>0.78200000000000003</v>
      </c>
      <c r="K3557">
        <v>5199.1000000000004</v>
      </c>
      <c r="L3557">
        <v>4.7969999999999997</v>
      </c>
      <c r="M3557" s="49">
        <v>1.1207200000000002E-2</v>
      </c>
    </row>
    <row r="3558" spans="1:13" ht="15">
      <c r="A3558" s="2" t="s">
        <v>160</v>
      </c>
      <c r="B3558" s="2">
        <v>6021</v>
      </c>
      <c r="C3558" s="2" t="s">
        <v>161</v>
      </c>
      <c r="G3558" s="49" t="s">
        <v>230</v>
      </c>
      <c r="H3558" s="133">
        <v>46133</v>
      </c>
      <c r="I3558">
        <v>24</v>
      </c>
      <c r="J3558">
        <v>0.67400000000000004</v>
      </c>
      <c r="K3558">
        <v>5003.1000000000004</v>
      </c>
      <c r="L3558">
        <v>4.6230000000000002</v>
      </c>
      <c r="M3558" s="49">
        <v>1.6033699999999998E-2</v>
      </c>
    </row>
    <row r="3559" spans="1:13" ht="15">
      <c r="A3559" s="2" t="s">
        <v>160</v>
      </c>
      <c r="B3559" s="2">
        <v>6021</v>
      </c>
      <c r="C3559" s="2" t="s">
        <v>161</v>
      </c>
      <c r="G3559" s="49" t="s">
        <v>230</v>
      </c>
      <c r="H3559" s="133">
        <v>46134</v>
      </c>
      <c r="I3559">
        <v>24</v>
      </c>
      <c r="J3559">
        <v>0.84099999999999997</v>
      </c>
      <c r="K3559">
        <v>4883.2</v>
      </c>
      <c r="L3559">
        <v>4.5979999999999999</v>
      </c>
      <c r="M3559" s="49">
        <v>1.5332200000000001E-2</v>
      </c>
    </row>
    <row r="3560" spans="1:13" ht="15">
      <c r="A3560" s="2" t="s">
        <v>160</v>
      </c>
      <c r="B3560" s="2">
        <v>6021</v>
      </c>
      <c r="C3560" s="2" t="s">
        <v>161</v>
      </c>
      <c r="G3560" s="49" t="s">
        <v>230</v>
      </c>
      <c r="H3560" s="133">
        <v>46135</v>
      </c>
      <c r="I3560">
        <v>24</v>
      </c>
      <c r="J3560">
        <v>0.70399999999999996</v>
      </c>
      <c r="K3560">
        <v>4911.8999999999996</v>
      </c>
      <c r="L3560">
        <v>4.569</v>
      </c>
      <c r="M3560" s="49">
        <v>1.4017300000000002E-2</v>
      </c>
    </row>
    <row r="3561" spans="1:13" ht="15">
      <c r="A3561" s="2" t="s">
        <v>160</v>
      </c>
      <c r="B3561" s="2">
        <v>6021</v>
      </c>
      <c r="C3561" s="2" t="s">
        <v>161</v>
      </c>
      <c r="G3561" s="49" t="s">
        <v>230</v>
      </c>
      <c r="H3561" s="133">
        <v>46136</v>
      </c>
      <c r="I3561">
        <v>24</v>
      </c>
      <c r="J3561">
        <v>0.50800000000000001</v>
      </c>
      <c r="K3561">
        <v>4994.2</v>
      </c>
      <c r="L3561">
        <v>4.7290000000000001</v>
      </c>
      <c r="M3561" s="49">
        <v>1.5944900000000001E-2</v>
      </c>
    </row>
    <row r="3562" spans="1:13" ht="15">
      <c r="A3562" s="2" t="s">
        <v>160</v>
      </c>
      <c r="B3562" s="2">
        <v>6021</v>
      </c>
      <c r="C3562" s="2" t="s">
        <v>161</v>
      </c>
      <c r="G3562" s="49" t="s">
        <v>230</v>
      </c>
      <c r="H3562" s="133">
        <v>46137</v>
      </c>
      <c r="I3562">
        <v>23.32</v>
      </c>
      <c r="J3562">
        <v>0.48199999999999998</v>
      </c>
      <c r="K3562">
        <v>4724.3680000000004</v>
      </c>
      <c r="L3562">
        <v>4.8860000000000001</v>
      </c>
      <c r="M3562" s="49">
        <v>1.5609699999999999E-2</v>
      </c>
    </row>
    <row r="3563" spans="1:13" ht="15">
      <c r="A3563" s="2" t="s">
        <v>160</v>
      </c>
      <c r="B3563" s="2">
        <v>6021</v>
      </c>
      <c r="C3563" s="2" t="s">
        <v>161</v>
      </c>
      <c r="G3563" s="49" t="s">
        <v>230</v>
      </c>
      <c r="H3563" s="133">
        <v>46138</v>
      </c>
      <c r="I3563">
        <v>0</v>
      </c>
      <c r="J3563"/>
      <c r="K3563"/>
      <c r="L3563"/>
    </row>
    <row r="3564" spans="1:13" ht="15">
      <c r="A3564" s="2" t="s">
        <v>160</v>
      </c>
      <c r="B3564" s="2">
        <v>6021</v>
      </c>
      <c r="C3564" s="2" t="s">
        <v>161</v>
      </c>
      <c r="G3564" s="49" t="s">
        <v>230</v>
      </c>
      <c r="H3564" s="133">
        <v>46139</v>
      </c>
      <c r="I3564">
        <v>0</v>
      </c>
      <c r="J3564"/>
      <c r="K3564"/>
      <c r="L3564"/>
    </row>
    <row r="3565" spans="1:13" ht="15">
      <c r="A3565" s="2" t="s">
        <v>160</v>
      </c>
      <c r="B3565" s="2">
        <v>6021</v>
      </c>
      <c r="C3565" s="2" t="s">
        <v>161</v>
      </c>
      <c r="G3565" s="49" t="s">
        <v>230</v>
      </c>
      <c r="H3565" s="133">
        <v>46140</v>
      </c>
      <c r="I3565">
        <v>0</v>
      </c>
      <c r="J3565"/>
      <c r="K3565"/>
      <c r="L3565"/>
    </row>
    <row r="3566" spans="1:13" ht="15">
      <c r="A3566" s="2" t="s">
        <v>160</v>
      </c>
      <c r="B3566" s="2">
        <v>6021</v>
      </c>
      <c r="C3566" s="2" t="s">
        <v>161</v>
      </c>
      <c r="G3566" s="49" t="s">
        <v>230</v>
      </c>
      <c r="H3566" s="133">
        <v>46141</v>
      </c>
      <c r="I3566">
        <v>0</v>
      </c>
      <c r="J3566"/>
      <c r="K3566"/>
      <c r="L3566"/>
    </row>
    <row r="3567" spans="1:13" ht="15">
      <c r="A3567" s="2" t="s">
        <v>160</v>
      </c>
      <c r="B3567" s="2">
        <v>6021</v>
      </c>
      <c r="C3567" s="2" t="s">
        <v>161</v>
      </c>
      <c r="G3567" s="49" t="s">
        <v>230</v>
      </c>
      <c r="H3567" s="133">
        <v>46142</v>
      </c>
      <c r="I3567">
        <v>0</v>
      </c>
      <c r="J3567"/>
      <c r="K3567"/>
      <c r="L3567"/>
    </row>
    <row r="3568" spans="1:13" ht="15">
      <c r="A3568" s="2" t="s">
        <v>160</v>
      </c>
      <c r="B3568" s="2">
        <v>6021</v>
      </c>
      <c r="C3568" s="2" t="s">
        <v>161</v>
      </c>
      <c r="G3568" s="49" t="s">
        <v>230</v>
      </c>
      <c r="H3568" s="133">
        <v>46143</v>
      </c>
      <c r="I3568">
        <v>0</v>
      </c>
      <c r="J3568"/>
      <c r="K3568"/>
      <c r="L3568"/>
    </row>
    <row r="3569" spans="1:12" ht="15">
      <c r="A3569" s="2" t="s">
        <v>160</v>
      </c>
      <c r="B3569" s="2">
        <v>6021</v>
      </c>
      <c r="C3569" s="2" t="s">
        <v>161</v>
      </c>
      <c r="G3569" s="49" t="s">
        <v>230</v>
      </c>
      <c r="H3569" s="133">
        <v>46144</v>
      </c>
      <c r="I3569">
        <v>0</v>
      </c>
      <c r="J3569"/>
      <c r="K3569"/>
      <c r="L3569"/>
    </row>
    <row r="3570" spans="1:12" ht="15">
      <c r="A3570" s="2" t="s">
        <v>160</v>
      </c>
      <c r="B3570" s="2">
        <v>6021</v>
      </c>
      <c r="C3570" s="2" t="s">
        <v>161</v>
      </c>
      <c r="G3570" s="49" t="s">
        <v>230</v>
      </c>
      <c r="H3570" s="133">
        <v>46145</v>
      </c>
      <c r="I3570">
        <v>0</v>
      </c>
      <c r="J3570"/>
      <c r="K3570"/>
      <c r="L3570"/>
    </row>
    <row r="3571" spans="1:12" ht="15">
      <c r="A3571" s="2" t="s">
        <v>160</v>
      </c>
      <c r="B3571" s="2">
        <v>6021</v>
      </c>
      <c r="C3571" s="2" t="s">
        <v>161</v>
      </c>
      <c r="G3571" s="49" t="s">
        <v>230</v>
      </c>
      <c r="H3571" s="133">
        <v>46146</v>
      </c>
      <c r="I3571">
        <v>0</v>
      </c>
      <c r="J3571"/>
      <c r="K3571"/>
      <c r="L3571"/>
    </row>
    <row r="3572" spans="1:12" ht="15">
      <c r="A3572" s="2" t="s">
        <v>160</v>
      </c>
      <c r="B3572" s="2">
        <v>6021</v>
      </c>
      <c r="C3572" s="2" t="s">
        <v>161</v>
      </c>
      <c r="G3572" s="49" t="s">
        <v>230</v>
      </c>
      <c r="H3572" s="133">
        <v>46147</v>
      </c>
      <c r="I3572">
        <v>0</v>
      </c>
      <c r="J3572"/>
      <c r="K3572"/>
      <c r="L3572"/>
    </row>
    <row r="3573" spans="1:12" ht="15">
      <c r="A3573" s="2" t="s">
        <v>160</v>
      </c>
      <c r="B3573" s="2">
        <v>6021</v>
      </c>
      <c r="C3573" s="2" t="s">
        <v>161</v>
      </c>
      <c r="G3573" s="49" t="s">
        <v>230</v>
      </c>
      <c r="H3573" s="133">
        <v>46148</v>
      </c>
      <c r="I3573">
        <v>0</v>
      </c>
      <c r="J3573"/>
      <c r="K3573"/>
      <c r="L3573"/>
    </row>
    <row r="3574" spans="1:12" ht="15">
      <c r="A3574" s="2" t="s">
        <v>160</v>
      </c>
      <c r="B3574" s="2">
        <v>6021</v>
      </c>
      <c r="C3574" s="2" t="s">
        <v>161</v>
      </c>
      <c r="G3574" s="49" t="s">
        <v>230</v>
      </c>
      <c r="H3574" s="133">
        <v>46149</v>
      </c>
      <c r="I3574">
        <v>0</v>
      </c>
      <c r="J3574"/>
      <c r="K3574"/>
      <c r="L3574"/>
    </row>
    <row r="3575" spans="1:12" ht="15">
      <c r="A3575" s="2" t="s">
        <v>160</v>
      </c>
      <c r="B3575" s="2">
        <v>6021</v>
      </c>
      <c r="C3575" s="2" t="s">
        <v>161</v>
      </c>
      <c r="G3575" s="49" t="s">
        <v>230</v>
      </c>
      <c r="H3575" s="133">
        <v>46150</v>
      </c>
      <c r="I3575">
        <v>0</v>
      </c>
      <c r="J3575"/>
      <c r="K3575"/>
      <c r="L3575"/>
    </row>
    <row r="3576" spans="1:12" ht="15">
      <c r="A3576" s="2" t="s">
        <v>160</v>
      </c>
      <c r="B3576" s="2">
        <v>6021</v>
      </c>
      <c r="C3576" s="2" t="s">
        <v>161</v>
      </c>
      <c r="G3576" s="49" t="s">
        <v>230</v>
      </c>
      <c r="H3576" s="133">
        <v>46151</v>
      </c>
      <c r="I3576">
        <v>0</v>
      </c>
      <c r="J3576"/>
      <c r="K3576"/>
      <c r="L3576"/>
    </row>
    <row r="3577" spans="1:12" ht="15">
      <c r="A3577" s="2" t="s">
        <v>160</v>
      </c>
      <c r="B3577" s="2">
        <v>6021</v>
      </c>
      <c r="C3577" s="2" t="s">
        <v>161</v>
      </c>
      <c r="G3577" s="49" t="s">
        <v>230</v>
      </c>
      <c r="H3577" s="133">
        <v>46152</v>
      </c>
      <c r="I3577">
        <v>0</v>
      </c>
      <c r="J3577"/>
      <c r="K3577"/>
      <c r="L3577"/>
    </row>
    <row r="3578" spans="1:12" ht="15">
      <c r="A3578" s="2" t="s">
        <v>160</v>
      </c>
      <c r="B3578" s="2">
        <v>6021</v>
      </c>
      <c r="C3578" s="2" t="s">
        <v>161</v>
      </c>
      <c r="G3578" s="49" t="s">
        <v>230</v>
      </c>
      <c r="H3578" s="133">
        <v>46153</v>
      </c>
      <c r="I3578">
        <v>0</v>
      </c>
      <c r="J3578"/>
      <c r="K3578"/>
      <c r="L3578"/>
    </row>
    <row r="3579" spans="1:12" ht="15">
      <c r="A3579" s="2" t="s">
        <v>160</v>
      </c>
      <c r="B3579" s="2">
        <v>6021</v>
      </c>
      <c r="C3579" s="2" t="s">
        <v>161</v>
      </c>
      <c r="G3579" s="49" t="s">
        <v>230</v>
      </c>
      <c r="H3579" s="133">
        <v>46154</v>
      </c>
      <c r="I3579">
        <v>0</v>
      </c>
      <c r="J3579"/>
      <c r="K3579"/>
      <c r="L3579"/>
    </row>
    <row r="3580" spans="1:12" ht="15">
      <c r="A3580" s="2" t="s">
        <v>160</v>
      </c>
      <c r="B3580" s="2">
        <v>6021</v>
      </c>
      <c r="C3580" s="2" t="s">
        <v>161</v>
      </c>
      <c r="G3580" s="49" t="s">
        <v>230</v>
      </c>
      <c r="H3580" s="133">
        <v>46155</v>
      </c>
      <c r="I3580">
        <v>0</v>
      </c>
      <c r="J3580"/>
      <c r="K3580"/>
      <c r="L3580"/>
    </row>
    <row r="3581" spans="1:12" ht="15">
      <c r="A3581" s="2" t="s">
        <v>160</v>
      </c>
      <c r="B3581" s="2">
        <v>6021</v>
      </c>
      <c r="C3581" s="2" t="s">
        <v>161</v>
      </c>
      <c r="G3581" s="49" t="s">
        <v>230</v>
      </c>
      <c r="H3581" s="133">
        <v>46156</v>
      </c>
      <c r="I3581">
        <v>0</v>
      </c>
      <c r="J3581"/>
      <c r="K3581"/>
      <c r="L3581"/>
    </row>
    <row r="3582" spans="1:12" ht="15">
      <c r="A3582" s="2" t="s">
        <v>160</v>
      </c>
      <c r="B3582" s="2">
        <v>6021</v>
      </c>
      <c r="C3582" s="2" t="s">
        <v>161</v>
      </c>
      <c r="G3582" s="49" t="s">
        <v>230</v>
      </c>
      <c r="H3582" s="133">
        <v>46157</v>
      </c>
      <c r="I3582">
        <v>0</v>
      </c>
      <c r="J3582"/>
      <c r="K3582"/>
      <c r="L3582"/>
    </row>
    <row r="3583" spans="1:12" ht="15">
      <c r="A3583" s="2" t="s">
        <v>160</v>
      </c>
      <c r="B3583" s="2">
        <v>6021</v>
      </c>
      <c r="C3583" s="2" t="s">
        <v>161</v>
      </c>
      <c r="G3583" s="49" t="s">
        <v>230</v>
      </c>
      <c r="H3583" s="133">
        <v>46158</v>
      </c>
      <c r="I3583">
        <v>0</v>
      </c>
      <c r="J3583"/>
      <c r="K3583"/>
      <c r="L3583"/>
    </row>
    <row r="3584" spans="1:12" ht="15">
      <c r="A3584" s="2" t="s">
        <v>160</v>
      </c>
      <c r="B3584" s="2">
        <v>6021</v>
      </c>
      <c r="C3584" s="2" t="s">
        <v>161</v>
      </c>
      <c r="G3584" s="49" t="s">
        <v>230</v>
      </c>
      <c r="H3584" s="133">
        <v>46159</v>
      </c>
      <c r="I3584">
        <v>0</v>
      </c>
      <c r="J3584"/>
      <c r="K3584"/>
      <c r="L3584"/>
    </row>
    <row r="3585" spans="1:12" ht="15">
      <c r="A3585" s="2" t="s">
        <v>160</v>
      </c>
      <c r="B3585" s="2">
        <v>6021</v>
      </c>
      <c r="C3585" s="2" t="s">
        <v>161</v>
      </c>
      <c r="G3585" s="49" t="s">
        <v>230</v>
      </c>
      <c r="H3585" s="133">
        <v>46160</v>
      </c>
      <c r="I3585">
        <v>0</v>
      </c>
      <c r="J3585"/>
      <c r="K3585"/>
      <c r="L3585"/>
    </row>
    <row r="3586" spans="1:12" ht="15">
      <c r="A3586" s="2" t="s">
        <v>160</v>
      </c>
      <c r="B3586" s="2">
        <v>6021</v>
      </c>
      <c r="C3586" s="2" t="s">
        <v>161</v>
      </c>
      <c r="G3586" s="49" t="s">
        <v>230</v>
      </c>
      <c r="H3586" s="133">
        <v>46161</v>
      </c>
      <c r="I3586">
        <v>0</v>
      </c>
      <c r="J3586"/>
      <c r="K3586"/>
      <c r="L3586"/>
    </row>
    <row r="3587" spans="1:12" ht="15">
      <c r="A3587" s="2" t="s">
        <v>160</v>
      </c>
      <c r="B3587" s="2">
        <v>6021</v>
      </c>
      <c r="C3587" s="2" t="s">
        <v>161</v>
      </c>
      <c r="G3587" s="49" t="s">
        <v>230</v>
      </c>
      <c r="H3587" s="133">
        <v>46162</v>
      </c>
      <c r="I3587">
        <v>0</v>
      </c>
      <c r="J3587"/>
      <c r="K3587"/>
      <c r="L3587"/>
    </row>
    <row r="3588" spans="1:12" ht="15">
      <c r="A3588" s="2" t="s">
        <v>160</v>
      </c>
      <c r="B3588" s="2">
        <v>6021</v>
      </c>
      <c r="C3588" s="2" t="s">
        <v>161</v>
      </c>
      <c r="G3588" s="49" t="s">
        <v>230</v>
      </c>
      <c r="H3588" s="133">
        <v>46163</v>
      </c>
      <c r="I3588">
        <v>0</v>
      </c>
      <c r="J3588"/>
      <c r="K3588"/>
      <c r="L3588"/>
    </row>
    <row r="3589" spans="1:12" ht="15">
      <c r="A3589" s="2" t="s">
        <v>160</v>
      </c>
      <c r="B3589" s="2">
        <v>6021</v>
      </c>
      <c r="C3589" s="2" t="s">
        <v>161</v>
      </c>
      <c r="G3589" s="49" t="s">
        <v>230</v>
      </c>
      <c r="H3589" s="133">
        <v>46164</v>
      </c>
      <c r="I3589">
        <v>0</v>
      </c>
      <c r="J3589"/>
      <c r="K3589"/>
      <c r="L3589"/>
    </row>
    <row r="3590" spans="1:12" ht="15">
      <c r="A3590" s="2" t="s">
        <v>160</v>
      </c>
      <c r="B3590" s="2">
        <v>6021</v>
      </c>
      <c r="C3590" s="2" t="s">
        <v>161</v>
      </c>
      <c r="G3590" s="49" t="s">
        <v>230</v>
      </c>
      <c r="H3590" s="133">
        <v>46165</v>
      </c>
      <c r="I3590">
        <v>0</v>
      </c>
      <c r="J3590"/>
      <c r="K3590"/>
      <c r="L3590"/>
    </row>
    <row r="3591" spans="1:12" ht="15">
      <c r="A3591" s="2" t="s">
        <v>160</v>
      </c>
      <c r="B3591" s="2">
        <v>6021</v>
      </c>
      <c r="C3591" s="2" t="s">
        <v>161</v>
      </c>
      <c r="G3591" s="49" t="s">
        <v>230</v>
      </c>
      <c r="H3591" s="133">
        <v>46166</v>
      </c>
      <c r="I3591">
        <v>0</v>
      </c>
      <c r="J3591"/>
      <c r="K3591"/>
      <c r="L3591"/>
    </row>
    <row r="3592" spans="1:12" ht="15">
      <c r="A3592" s="2" t="s">
        <v>160</v>
      </c>
      <c r="B3592" s="2">
        <v>6021</v>
      </c>
      <c r="C3592" s="2" t="s">
        <v>161</v>
      </c>
      <c r="G3592" s="49" t="s">
        <v>230</v>
      </c>
      <c r="H3592" s="133">
        <v>46167</v>
      </c>
      <c r="I3592">
        <v>0</v>
      </c>
      <c r="J3592"/>
      <c r="K3592"/>
      <c r="L3592"/>
    </row>
    <row r="3593" spans="1:12" ht="15">
      <c r="A3593" s="2" t="s">
        <v>160</v>
      </c>
      <c r="B3593" s="2">
        <v>6021</v>
      </c>
      <c r="C3593" s="2" t="s">
        <v>161</v>
      </c>
      <c r="G3593" s="49" t="s">
        <v>230</v>
      </c>
      <c r="H3593" s="133">
        <v>46168</v>
      </c>
      <c r="I3593">
        <v>0</v>
      </c>
      <c r="J3593"/>
      <c r="K3593"/>
      <c r="L3593"/>
    </row>
    <row r="3594" spans="1:12" ht="15">
      <c r="A3594" s="2" t="s">
        <v>160</v>
      </c>
      <c r="B3594" s="2">
        <v>6021</v>
      </c>
      <c r="C3594" s="2" t="s">
        <v>161</v>
      </c>
      <c r="G3594" s="49" t="s">
        <v>230</v>
      </c>
      <c r="H3594" s="133">
        <v>46169</v>
      </c>
      <c r="I3594">
        <v>0</v>
      </c>
      <c r="J3594"/>
      <c r="K3594"/>
      <c r="L3594"/>
    </row>
    <row r="3595" spans="1:12" ht="15">
      <c r="A3595" s="2" t="s">
        <v>160</v>
      </c>
      <c r="B3595" s="2">
        <v>6021</v>
      </c>
      <c r="C3595" s="2" t="s">
        <v>161</v>
      </c>
      <c r="G3595" s="49" t="s">
        <v>230</v>
      </c>
      <c r="H3595" s="133">
        <v>46170</v>
      </c>
      <c r="I3595">
        <v>0</v>
      </c>
      <c r="J3595"/>
      <c r="K3595"/>
      <c r="L3595"/>
    </row>
    <row r="3596" spans="1:12" ht="15">
      <c r="A3596" s="2" t="s">
        <v>160</v>
      </c>
      <c r="B3596" s="2">
        <v>6021</v>
      </c>
      <c r="C3596" s="2" t="s">
        <v>161</v>
      </c>
      <c r="G3596" s="49" t="s">
        <v>230</v>
      </c>
      <c r="H3596" s="133">
        <v>46171</v>
      </c>
      <c r="I3596">
        <v>0</v>
      </c>
      <c r="J3596"/>
      <c r="K3596"/>
      <c r="L3596"/>
    </row>
    <row r="3597" spans="1:12" ht="15">
      <c r="A3597" s="2" t="s">
        <v>160</v>
      </c>
      <c r="B3597" s="2">
        <v>6021</v>
      </c>
      <c r="C3597" s="2" t="s">
        <v>161</v>
      </c>
      <c r="G3597" s="49" t="s">
        <v>230</v>
      </c>
      <c r="H3597" s="133">
        <v>46172</v>
      </c>
      <c r="I3597">
        <v>0</v>
      </c>
      <c r="J3597"/>
      <c r="K3597"/>
      <c r="L3597"/>
    </row>
    <row r="3598" spans="1:12" ht="15">
      <c r="A3598" s="2" t="s">
        <v>160</v>
      </c>
      <c r="B3598" s="2">
        <v>6021</v>
      </c>
      <c r="C3598" s="2" t="s">
        <v>161</v>
      </c>
      <c r="G3598" s="49" t="s">
        <v>230</v>
      </c>
      <c r="H3598" s="133">
        <v>46173</v>
      </c>
      <c r="I3598">
        <v>0</v>
      </c>
      <c r="J3598"/>
      <c r="K3598"/>
      <c r="L3598"/>
    </row>
    <row r="3599" spans="1:12" ht="15">
      <c r="A3599" s="2" t="s">
        <v>160</v>
      </c>
      <c r="B3599" s="2">
        <v>6021</v>
      </c>
      <c r="C3599" s="2" t="s">
        <v>161</v>
      </c>
      <c r="G3599" s="49" t="s">
        <v>230</v>
      </c>
      <c r="H3599" s="133">
        <v>46174</v>
      </c>
      <c r="I3599">
        <v>0</v>
      </c>
      <c r="J3599"/>
      <c r="K3599"/>
      <c r="L3599"/>
    </row>
    <row r="3600" spans="1:12" ht="15">
      <c r="A3600" s="2" t="s">
        <v>160</v>
      </c>
      <c r="B3600" s="2">
        <v>6021</v>
      </c>
      <c r="C3600" s="2" t="s">
        <v>161</v>
      </c>
      <c r="G3600" s="49" t="s">
        <v>230</v>
      </c>
      <c r="H3600" s="133">
        <v>46175</v>
      </c>
      <c r="I3600">
        <v>0</v>
      </c>
      <c r="J3600"/>
      <c r="K3600"/>
      <c r="L3600"/>
    </row>
    <row r="3601" spans="1:12" ht="15">
      <c r="A3601" s="2" t="s">
        <v>160</v>
      </c>
      <c r="B3601" s="2">
        <v>6021</v>
      </c>
      <c r="C3601" s="2" t="s">
        <v>161</v>
      </c>
      <c r="G3601" s="49" t="s">
        <v>230</v>
      </c>
      <c r="H3601" s="133">
        <v>46176</v>
      </c>
      <c r="I3601">
        <v>0</v>
      </c>
      <c r="J3601"/>
      <c r="K3601"/>
      <c r="L3601"/>
    </row>
    <row r="3602" spans="1:12" ht="15">
      <c r="A3602" s="2" t="s">
        <v>160</v>
      </c>
      <c r="B3602" s="2">
        <v>6021</v>
      </c>
      <c r="C3602" s="2" t="s">
        <v>161</v>
      </c>
      <c r="G3602" s="49" t="s">
        <v>230</v>
      </c>
      <c r="H3602" s="133">
        <v>46177</v>
      </c>
      <c r="I3602">
        <v>0</v>
      </c>
      <c r="J3602"/>
      <c r="K3602"/>
      <c r="L3602"/>
    </row>
    <row r="3603" spans="1:12" ht="15">
      <c r="A3603" s="2" t="s">
        <v>160</v>
      </c>
      <c r="B3603" s="2">
        <v>6021</v>
      </c>
      <c r="C3603" s="2" t="s">
        <v>161</v>
      </c>
      <c r="G3603" s="49" t="s">
        <v>230</v>
      </c>
      <c r="H3603" s="133">
        <v>46178</v>
      </c>
      <c r="I3603">
        <v>0</v>
      </c>
      <c r="J3603"/>
      <c r="K3603"/>
      <c r="L3603"/>
    </row>
    <row r="3604" spans="1:12" ht="15">
      <c r="A3604" s="2" t="s">
        <v>160</v>
      </c>
      <c r="B3604" s="2">
        <v>6021</v>
      </c>
      <c r="C3604" s="2" t="s">
        <v>161</v>
      </c>
      <c r="G3604" s="49" t="s">
        <v>230</v>
      </c>
      <c r="H3604" s="133">
        <v>46179</v>
      </c>
      <c r="I3604">
        <v>0</v>
      </c>
      <c r="J3604"/>
      <c r="K3604"/>
      <c r="L3604"/>
    </row>
    <row r="3605" spans="1:12" ht="15">
      <c r="A3605" s="2" t="s">
        <v>160</v>
      </c>
      <c r="B3605" s="2">
        <v>6021</v>
      </c>
      <c r="C3605" s="2" t="s">
        <v>161</v>
      </c>
      <c r="G3605" s="49" t="s">
        <v>230</v>
      </c>
      <c r="H3605" s="133">
        <v>46180</v>
      </c>
      <c r="I3605">
        <v>0</v>
      </c>
      <c r="J3605"/>
      <c r="K3605"/>
      <c r="L3605"/>
    </row>
    <row r="3606" spans="1:12" ht="15">
      <c r="A3606" s="2" t="s">
        <v>160</v>
      </c>
      <c r="B3606" s="2">
        <v>6021</v>
      </c>
      <c r="C3606" s="2" t="s">
        <v>161</v>
      </c>
      <c r="G3606" s="49" t="s">
        <v>230</v>
      </c>
      <c r="H3606" s="133">
        <v>46181</v>
      </c>
      <c r="I3606">
        <v>0</v>
      </c>
      <c r="J3606"/>
      <c r="K3606"/>
      <c r="L3606"/>
    </row>
    <row r="3607" spans="1:12" ht="15">
      <c r="A3607" s="2" t="s">
        <v>160</v>
      </c>
      <c r="B3607" s="2">
        <v>6021</v>
      </c>
      <c r="C3607" s="2" t="s">
        <v>161</v>
      </c>
      <c r="G3607" s="49" t="s">
        <v>230</v>
      </c>
      <c r="H3607" s="133">
        <v>46182</v>
      </c>
      <c r="I3607">
        <v>0</v>
      </c>
      <c r="J3607"/>
      <c r="K3607"/>
      <c r="L3607"/>
    </row>
    <row r="3608" spans="1:12" ht="15">
      <c r="A3608" s="2" t="s">
        <v>160</v>
      </c>
      <c r="B3608" s="2">
        <v>6021</v>
      </c>
      <c r="C3608" s="2" t="s">
        <v>161</v>
      </c>
      <c r="G3608" s="49" t="s">
        <v>230</v>
      </c>
      <c r="H3608" s="133">
        <v>46183</v>
      </c>
      <c r="I3608">
        <v>0</v>
      </c>
      <c r="J3608"/>
      <c r="K3608"/>
      <c r="L3608"/>
    </row>
    <row r="3609" spans="1:12" ht="15">
      <c r="A3609" s="2" t="s">
        <v>160</v>
      </c>
      <c r="B3609" s="2">
        <v>6021</v>
      </c>
      <c r="C3609" s="2" t="s">
        <v>161</v>
      </c>
      <c r="G3609" s="49" t="s">
        <v>230</v>
      </c>
      <c r="H3609" s="133">
        <v>46184</v>
      </c>
      <c r="I3609">
        <v>0</v>
      </c>
      <c r="J3609"/>
      <c r="K3609"/>
      <c r="L3609"/>
    </row>
    <row r="3610" spans="1:12" ht="15">
      <c r="A3610" s="2" t="s">
        <v>160</v>
      </c>
      <c r="B3610" s="2">
        <v>6021</v>
      </c>
      <c r="C3610" s="2" t="s">
        <v>161</v>
      </c>
      <c r="G3610" s="49" t="s">
        <v>230</v>
      </c>
      <c r="H3610" s="133">
        <v>46185</v>
      </c>
      <c r="I3610">
        <v>0</v>
      </c>
      <c r="J3610"/>
      <c r="K3610"/>
      <c r="L3610"/>
    </row>
    <row r="3611" spans="1:12" ht="15">
      <c r="A3611" s="2" t="s">
        <v>160</v>
      </c>
      <c r="B3611" s="2">
        <v>6021</v>
      </c>
      <c r="C3611" s="2" t="s">
        <v>161</v>
      </c>
      <c r="G3611" s="49" t="s">
        <v>230</v>
      </c>
      <c r="H3611" s="133">
        <v>46186</v>
      </c>
      <c r="I3611">
        <v>0</v>
      </c>
      <c r="J3611"/>
      <c r="K3611"/>
      <c r="L3611"/>
    </row>
    <row r="3612" spans="1:12" ht="15">
      <c r="A3612" s="2" t="s">
        <v>160</v>
      </c>
      <c r="B3612" s="2">
        <v>6021</v>
      </c>
      <c r="C3612" s="2" t="s">
        <v>161</v>
      </c>
      <c r="G3612" s="49" t="s">
        <v>230</v>
      </c>
      <c r="H3612" s="133">
        <v>46187</v>
      </c>
      <c r="I3612">
        <v>0</v>
      </c>
      <c r="J3612"/>
      <c r="K3612"/>
      <c r="L3612"/>
    </row>
    <row r="3613" spans="1:12" ht="15">
      <c r="A3613" s="2" t="s">
        <v>160</v>
      </c>
      <c r="B3613" s="2">
        <v>6021</v>
      </c>
      <c r="C3613" s="2" t="s">
        <v>161</v>
      </c>
      <c r="G3613" s="49" t="s">
        <v>230</v>
      </c>
      <c r="H3613" s="133">
        <v>46188</v>
      </c>
      <c r="I3613">
        <v>0</v>
      </c>
      <c r="J3613"/>
      <c r="K3613"/>
      <c r="L3613"/>
    </row>
    <row r="3614" spans="1:12" ht="15">
      <c r="A3614" s="2" t="s">
        <v>160</v>
      </c>
      <c r="B3614" s="2">
        <v>6021</v>
      </c>
      <c r="C3614" s="2" t="s">
        <v>161</v>
      </c>
      <c r="G3614" s="49" t="s">
        <v>230</v>
      </c>
      <c r="H3614" s="133">
        <v>46189</v>
      </c>
      <c r="I3614">
        <v>0</v>
      </c>
      <c r="J3614"/>
      <c r="K3614"/>
      <c r="L3614"/>
    </row>
    <row r="3615" spans="1:12" ht="15">
      <c r="A3615" s="2" t="s">
        <v>160</v>
      </c>
      <c r="B3615" s="2">
        <v>6021</v>
      </c>
      <c r="C3615" s="2" t="s">
        <v>161</v>
      </c>
      <c r="G3615" s="49" t="s">
        <v>230</v>
      </c>
      <c r="H3615" s="133">
        <v>46190</v>
      </c>
      <c r="I3615">
        <v>0</v>
      </c>
      <c r="J3615"/>
      <c r="K3615"/>
      <c r="L3615"/>
    </row>
    <row r="3616" spans="1:12" ht="15">
      <c r="A3616" s="2" t="s">
        <v>160</v>
      </c>
      <c r="B3616" s="2">
        <v>6021</v>
      </c>
      <c r="C3616" s="2" t="s">
        <v>161</v>
      </c>
      <c r="G3616" s="49" t="s">
        <v>230</v>
      </c>
      <c r="H3616" s="133">
        <v>46191</v>
      </c>
      <c r="I3616">
        <v>0</v>
      </c>
      <c r="J3616"/>
      <c r="K3616"/>
      <c r="L3616"/>
    </row>
    <row r="3617" spans="1:12" ht="15">
      <c r="A3617" s="2" t="s">
        <v>160</v>
      </c>
      <c r="B3617" s="2">
        <v>6021</v>
      </c>
      <c r="C3617" s="2" t="s">
        <v>161</v>
      </c>
      <c r="G3617" s="49" t="s">
        <v>230</v>
      </c>
      <c r="H3617" s="133">
        <v>46192</v>
      </c>
      <c r="I3617">
        <v>0</v>
      </c>
      <c r="J3617"/>
      <c r="K3617"/>
      <c r="L3617"/>
    </row>
    <row r="3618" spans="1:12" ht="15">
      <c r="A3618" s="2" t="s">
        <v>160</v>
      </c>
      <c r="B3618" s="2">
        <v>6021</v>
      </c>
      <c r="C3618" s="2" t="s">
        <v>161</v>
      </c>
      <c r="G3618" s="49" t="s">
        <v>230</v>
      </c>
      <c r="H3618" s="133">
        <v>46193</v>
      </c>
      <c r="I3618">
        <v>0</v>
      </c>
      <c r="J3618"/>
      <c r="K3618"/>
      <c r="L3618"/>
    </row>
    <row r="3619" spans="1:12" ht="15">
      <c r="A3619" s="2" t="s">
        <v>160</v>
      </c>
      <c r="B3619" s="2">
        <v>6021</v>
      </c>
      <c r="C3619" s="2" t="s">
        <v>161</v>
      </c>
      <c r="G3619" s="49" t="s">
        <v>230</v>
      </c>
      <c r="H3619" s="133">
        <v>46194</v>
      </c>
      <c r="I3619">
        <v>0</v>
      </c>
      <c r="J3619"/>
      <c r="K3619"/>
      <c r="L3619"/>
    </row>
    <row r="3620" spans="1:12" ht="15">
      <c r="A3620" s="2" t="s">
        <v>160</v>
      </c>
      <c r="B3620" s="2">
        <v>6021</v>
      </c>
      <c r="C3620" s="2" t="s">
        <v>161</v>
      </c>
      <c r="G3620" s="49" t="s">
        <v>230</v>
      </c>
      <c r="H3620" s="133">
        <v>46195</v>
      </c>
      <c r="I3620">
        <v>0</v>
      </c>
      <c r="J3620"/>
      <c r="K3620"/>
      <c r="L3620"/>
    </row>
    <row r="3621" spans="1:12" ht="15">
      <c r="A3621" s="2" t="s">
        <v>160</v>
      </c>
      <c r="B3621" s="2">
        <v>6021</v>
      </c>
      <c r="C3621" s="2" t="s">
        <v>161</v>
      </c>
      <c r="G3621" s="49" t="s">
        <v>230</v>
      </c>
      <c r="H3621" s="133">
        <v>46196</v>
      </c>
      <c r="I3621">
        <v>0</v>
      </c>
      <c r="J3621"/>
      <c r="K3621"/>
      <c r="L3621"/>
    </row>
    <row r="3622" spans="1:12" ht="15">
      <c r="A3622" s="2" t="s">
        <v>160</v>
      </c>
      <c r="B3622" s="2">
        <v>6021</v>
      </c>
      <c r="C3622" s="2" t="s">
        <v>161</v>
      </c>
      <c r="G3622" s="49" t="s">
        <v>230</v>
      </c>
      <c r="H3622" s="133">
        <v>46197</v>
      </c>
      <c r="I3622">
        <v>0</v>
      </c>
      <c r="J3622"/>
      <c r="K3622"/>
      <c r="L3622"/>
    </row>
    <row r="3623" spans="1:12" ht="15">
      <c r="A3623" s="2" t="s">
        <v>160</v>
      </c>
      <c r="B3623" s="2">
        <v>6021</v>
      </c>
      <c r="C3623" s="2" t="s">
        <v>161</v>
      </c>
      <c r="G3623" s="49" t="s">
        <v>230</v>
      </c>
      <c r="H3623" s="133">
        <v>46198</v>
      </c>
      <c r="I3623">
        <v>0</v>
      </c>
      <c r="J3623"/>
      <c r="K3623"/>
      <c r="L3623"/>
    </row>
    <row r="3624" spans="1:12" ht="15">
      <c r="A3624" s="2" t="s">
        <v>160</v>
      </c>
      <c r="B3624" s="2">
        <v>6021</v>
      </c>
      <c r="C3624" s="2" t="s">
        <v>161</v>
      </c>
      <c r="G3624" s="49" t="s">
        <v>230</v>
      </c>
      <c r="H3624" s="133">
        <v>46199</v>
      </c>
      <c r="I3624">
        <v>0</v>
      </c>
      <c r="J3624"/>
      <c r="K3624"/>
      <c r="L3624"/>
    </row>
    <row r="3625" spans="1:12" ht="15">
      <c r="A3625" s="2" t="s">
        <v>160</v>
      </c>
      <c r="B3625" s="2">
        <v>6021</v>
      </c>
      <c r="C3625" s="2" t="s">
        <v>161</v>
      </c>
      <c r="G3625" s="49" t="s">
        <v>230</v>
      </c>
      <c r="H3625" s="133">
        <v>46200</v>
      </c>
      <c r="I3625">
        <v>0</v>
      </c>
      <c r="J3625"/>
      <c r="K3625"/>
      <c r="L3625"/>
    </row>
    <row r="3626" spans="1:12" ht="15">
      <c r="A3626" s="2" t="s">
        <v>160</v>
      </c>
      <c r="B3626" s="2">
        <v>6021</v>
      </c>
      <c r="C3626" s="2" t="s">
        <v>161</v>
      </c>
      <c r="G3626" s="49" t="s">
        <v>230</v>
      </c>
      <c r="H3626" s="133">
        <v>46201</v>
      </c>
      <c r="I3626">
        <v>0</v>
      </c>
      <c r="J3626"/>
      <c r="K3626"/>
      <c r="L3626"/>
    </row>
    <row r="3627" spans="1:12" ht="15">
      <c r="A3627" s="2" t="s">
        <v>160</v>
      </c>
      <c r="B3627" s="2">
        <v>6021</v>
      </c>
      <c r="C3627" s="2" t="s">
        <v>161</v>
      </c>
      <c r="G3627" s="49" t="s">
        <v>230</v>
      </c>
      <c r="H3627" s="133">
        <v>46202</v>
      </c>
      <c r="I3627">
        <v>0</v>
      </c>
      <c r="J3627"/>
      <c r="K3627"/>
      <c r="L3627"/>
    </row>
    <row r="3628" spans="1:12" ht="15">
      <c r="A3628" s="2" t="s">
        <v>160</v>
      </c>
      <c r="B3628" s="2">
        <v>6021</v>
      </c>
      <c r="C3628" s="2" t="s">
        <v>161</v>
      </c>
      <c r="G3628" s="49" t="s">
        <v>230</v>
      </c>
      <c r="H3628" s="133">
        <v>46203</v>
      </c>
      <c r="I3628">
        <v>0</v>
      </c>
      <c r="J3628"/>
      <c r="K3628"/>
      <c r="L36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E296-41E9-4F34-84E6-D2CDCA912C64}">
  <dimension ref="A1:J59"/>
  <sheetViews>
    <sheetView workbookViewId="0">
      <selection sqref="A1:XFD1048576"/>
    </sheetView>
  </sheetViews>
  <sheetFormatPr defaultRowHeight="15"/>
  <cols>
    <col min="1" max="1" width="25.42578125" customWidth="1"/>
    <col min="3" max="3" width="18" customWidth="1"/>
    <col min="4" max="5" width="19.42578125" customWidth="1"/>
    <col min="6" max="7" width="22.28515625" customWidth="1"/>
    <col min="8" max="8" width="36.42578125" customWidth="1"/>
  </cols>
  <sheetData>
    <row r="1" spans="1:10" ht="40.5">
      <c r="A1" s="5" t="s">
        <v>5</v>
      </c>
      <c r="B1" s="5" t="s">
        <v>7</v>
      </c>
      <c r="C1" s="135" t="s">
        <v>231</v>
      </c>
      <c r="D1" s="135" t="s">
        <v>232</v>
      </c>
      <c r="E1" s="135" t="s">
        <v>233</v>
      </c>
      <c r="F1" s="7" t="s">
        <v>87</v>
      </c>
      <c r="G1" s="7" t="s">
        <v>234</v>
      </c>
      <c r="H1" s="7" t="s">
        <v>235</v>
      </c>
      <c r="I1" s="5" t="s">
        <v>236</v>
      </c>
      <c r="J1" s="5" t="s">
        <v>237</v>
      </c>
    </row>
    <row r="2" spans="1:10">
      <c r="A2" s="2" t="s">
        <v>108</v>
      </c>
      <c r="B2" s="2">
        <v>1012</v>
      </c>
      <c r="C2">
        <v>596.72</v>
      </c>
      <c r="D2">
        <v>1005.31</v>
      </c>
      <c r="E2">
        <v>151.75</v>
      </c>
      <c r="F2" s="49">
        <f>'[1]All Data'!AB3</f>
        <v>63.742999999999995</v>
      </c>
      <c r="G2" s="49">
        <f>F2/C2</f>
        <v>0.10682229521383563</v>
      </c>
      <c r="H2" s="49">
        <f>E2*G2</f>
        <v>16.210283298699558</v>
      </c>
      <c r="I2">
        <v>8183011</v>
      </c>
      <c r="J2" t="s">
        <v>238</v>
      </c>
    </row>
    <row r="3" spans="1:10">
      <c r="A3" s="2" t="s">
        <v>128</v>
      </c>
      <c r="B3" s="2">
        <v>1710</v>
      </c>
      <c r="C3">
        <v>5516.99</v>
      </c>
      <c r="D3">
        <v>3027.53</v>
      </c>
      <c r="E3">
        <v>215.63</v>
      </c>
      <c r="F3" s="49">
        <f>SUM('[1]All Data'!AB4:AB6)</f>
        <v>3454.7709999999988</v>
      </c>
      <c r="G3" s="49">
        <f t="shared" ref="G3:G8" si="0">F3/C3</f>
        <v>0.6262057752506347</v>
      </c>
      <c r="H3" s="49">
        <f t="shared" ref="H3:H8" si="1">E3*G3</f>
        <v>135.02875131729436</v>
      </c>
      <c r="I3">
        <v>8125511</v>
      </c>
      <c r="J3" t="s">
        <v>239</v>
      </c>
    </row>
    <row r="4" spans="1:10">
      <c r="A4" s="2" t="s">
        <v>147</v>
      </c>
      <c r="B4" s="2">
        <v>3845</v>
      </c>
      <c r="C4">
        <v>1071.7</v>
      </c>
      <c r="D4">
        <v>3649.62</v>
      </c>
      <c r="E4">
        <v>270.3</v>
      </c>
      <c r="F4" s="49">
        <f>'[1]All Data'!AB7</f>
        <v>5.0070000000000006</v>
      </c>
      <c r="G4" s="49">
        <f t="shared" si="0"/>
        <v>4.6720164225062984E-3</v>
      </c>
      <c r="H4" s="49">
        <f t="shared" si="1"/>
        <v>1.2628460390034526</v>
      </c>
      <c r="I4">
        <v>6281311</v>
      </c>
      <c r="J4" t="s">
        <v>240</v>
      </c>
    </row>
    <row r="5" spans="1:10">
      <c r="A5" s="2" t="s">
        <v>160</v>
      </c>
      <c r="B5" s="2">
        <v>6021</v>
      </c>
      <c r="C5">
        <v>3097.69</v>
      </c>
      <c r="D5">
        <v>7447.1</v>
      </c>
      <c r="E5">
        <v>189.75</v>
      </c>
      <c r="F5" s="49">
        <f>'[1]All Data'!AB8</f>
        <v>14.923999999999999</v>
      </c>
      <c r="G5" s="49">
        <f t="shared" si="0"/>
        <v>4.817783574211751E-3</v>
      </c>
      <c r="H5" s="49">
        <f t="shared" si="1"/>
        <v>0.91417443320667979</v>
      </c>
      <c r="I5">
        <v>1839711</v>
      </c>
      <c r="J5" t="s">
        <v>241</v>
      </c>
    </row>
    <row r="6" spans="1:10">
      <c r="A6" s="2" t="s">
        <v>178</v>
      </c>
      <c r="B6" s="2">
        <v>6085</v>
      </c>
      <c r="C6">
        <v>555.64</v>
      </c>
      <c r="D6">
        <v>2297.8200000000002</v>
      </c>
      <c r="E6">
        <v>364.94</v>
      </c>
      <c r="F6" s="49">
        <f>SUM('[1]All Data'!AB9:AB10)</f>
        <v>93.23299999999999</v>
      </c>
      <c r="G6" s="49">
        <f t="shared" si="0"/>
        <v>0.16779389532791014</v>
      </c>
      <c r="H6" s="49">
        <f t="shared" si="1"/>
        <v>61.234704160967524</v>
      </c>
      <c r="I6">
        <v>7957011</v>
      </c>
      <c r="J6" t="s">
        <v>242</v>
      </c>
    </row>
    <row r="7" spans="1:10">
      <c r="A7" s="2" t="s">
        <v>184</v>
      </c>
      <c r="B7" s="2">
        <v>3161</v>
      </c>
      <c r="C7">
        <v>0.17</v>
      </c>
      <c r="D7">
        <v>23.69</v>
      </c>
      <c r="E7">
        <v>2.74</v>
      </c>
      <c r="F7" s="49">
        <f>SUM('[1]All Data'!AB11:AB12)</f>
        <v>161.20500000000001</v>
      </c>
      <c r="G7" s="49"/>
      <c r="H7" s="49"/>
      <c r="I7">
        <v>6662011</v>
      </c>
      <c r="J7" t="s">
        <v>243</v>
      </c>
    </row>
    <row r="8" spans="1:10">
      <c r="A8" s="2" t="s">
        <v>200</v>
      </c>
      <c r="B8" s="2">
        <v>564</v>
      </c>
      <c r="C8">
        <v>1477.91</v>
      </c>
      <c r="D8">
        <v>4228.1000000000004</v>
      </c>
      <c r="E8">
        <v>537.70000000000005</v>
      </c>
      <c r="F8" s="49">
        <f>'[1]All Data'!AB13</f>
        <v>160.94800000000001</v>
      </c>
      <c r="G8" s="49">
        <f t="shared" si="0"/>
        <v>0.10890243654891028</v>
      </c>
      <c r="H8" s="49">
        <f t="shared" si="1"/>
        <v>58.556840132349066</v>
      </c>
      <c r="I8">
        <v>845411</v>
      </c>
      <c r="J8" t="s">
        <v>244</v>
      </c>
    </row>
    <row r="12" spans="1:10" s="119" customFormat="1">
      <c r="A12" s="119" t="s">
        <v>5</v>
      </c>
      <c r="B12" s="119" t="s">
        <v>7</v>
      </c>
      <c r="C12" s="119" t="s">
        <v>8</v>
      </c>
      <c r="D12" s="119" t="s">
        <v>218</v>
      </c>
      <c r="E12" s="119" t="s">
        <v>245</v>
      </c>
      <c r="F12" s="119" t="s">
        <v>246</v>
      </c>
      <c r="G12" s="119" t="s">
        <v>247</v>
      </c>
      <c r="H12" s="136" t="s">
        <v>248</v>
      </c>
    </row>
    <row r="13" spans="1:10">
      <c r="A13" t="s">
        <v>249</v>
      </c>
      <c r="B13">
        <v>3161</v>
      </c>
      <c r="C13" s="49">
        <v>3</v>
      </c>
      <c r="D13" s="133">
        <v>45830</v>
      </c>
      <c r="E13">
        <v>2025.69</v>
      </c>
      <c r="F13" s="137">
        <v>1.4398373000000001E-2</v>
      </c>
      <c r="G13">
        <f>(E13*F13)/2000</f>
        <v>1.4583320101185E-2</v>
      </c>
      <c r="H13" s="138">
        <f>SUM(G13:G59)</f>
        <v>4.9977860277843025</v>
      </c>
    </row>
    <row r="14" spans="1:10">
      <c r="A14" t="s">
        <v>249</v>
      </c>
      <c r="B14">
        <v>3161</v>
      </c>
      <c r="C14" s="49">
        <v>3</v>
      </c>
      <c r="D14" s="133">
        <v>45831</v>
      </c>
      <c r="E14">
        <v>28416.6</v>
      </c>
      <c r="F14" s="137">
        <v>1.4398373000000001E-2</v>
      </c>
      <c r="G14">
        <f t="shared" ref="G14:G59" si="2">(E14*F14)/2000</f>
        <v>0.2045764030959</v>
      </c>
    </row>
    <row r="15" spans="1:10">
      <c r="A15" t="s">
        <v>249</v>
      </c>
      <c r="B15">
        <v>3161</v>
      </c>
      <c r="C15" s="49">
        <v>3</v>
      </c>
      <c r="D15" s="133">
        <v>45832</v>
      </c>
      <c r="E15">
        <v>48776.7</v>
      </c>
      <c r="F15" s="137">
        <v>1.4398373000000001E-2</v>
      </c>
      <c r="G15">
        <f t="shared" si="2"/>
        <v>0.35115256015454999</v>
      </c>
    </row>
    <row r="16" spans="1:10">
      <c r="A16" t="s">
        <v>249</v>
      </c>
      <c r="B16">
        <v>3161</v>
      </c>
      <c r="C16" s="49">
        <v>3</v>
      </c>
      <c r="D16" s="133">
        <v>45833</v>
      </c>
      <c r="E16">
        <v>25495.18</v>
      </c>
      <c r="F16" s="137">
        <v>1.4398373000000001E-2</v>
      </c>
      <c r="G16">
        <f t="shared" si="2"/>
        <v>0.18354455567107</v>
      </c>
    </row>
    <row r="17" spans="1:7">
      <c r="A17" t="s">
        <v>249</v>
      </c>
      <c r="B17">
        <v>3161</v>
      </c>
      <c r="C17" s="49">
        <v>3</v>
      </c>
      <c r="D17" s="133">
        <v>45865</v>
      </c>
      <c r="E17">
        <v>442.66</v>
      </c>
      <c r="F17" s="137">
        <v>1.4398373000000001E-2</v>
      </c>
      <c r="G17">
        <f t="shared" si="2"/>
        <v>3.1867918960900004E-3</v>
      </c>
    </row>
    <row r="18" spans="1:7">
      <c r="A18" t="s">
        <v>249</v>
      </c>
      <c r="B18">
        <v>3161</v>
      </c>
      <c r="C18" s="49">
        <v>3</v>
      </c>
      <c r="D18" s="133">
        <v>45866</v>
      </c>
      <c r="E18">
        <v>22077</v>
      </c>
      <c r="F18" s="137">
        <v>1.4398373000000001E-2</v>
      </c>
      <c r="G18">
        <f t="shared" si="2"/>
        <v>0.1589364403605</v>
      </c>
    </row>
    <row r="19" spans="1:7">
      <c r="A19" t="s">
        <v>249</v>
      </c>
      <c r="B19">
        <v>3161</v>
      </c>
      <c r="C19" s="49">
        <v>3</v>
      </c>
      <c r="D19" s="133">
        <v>45867</v>
      </c>
      <c r="E19">
        <v>45884.7</v>
      </c>
      <c r="F19" s="137">
        <v>1.4398373000000001E-2</v>
      </c>
      <c r="G19">
        <f t="shared" si="2"/>
        <v>0.33033251279655002</v>
      </c>
    </row>
    <row r="20" spans="1:7">
      <c r="A20" t="s">
        <v>249</v>
      </c>
      <c r="B20">
        <v>3161</v>
      </c>
      <c r="C20" s="49">
        <v>3</v>
      </c>
      <c r="D20" s="133">
        <v>45868</v>
      </c>
      <c r="E20">
        <v>1552.71</v>
      </c>
      <c r="F20" s="137">
        <v>1.4398373000000001E-2</v>
      </c>
      <c r="G20">
        <f t="shared" si="2"/>
        <v>1.1178248870415E-2</v>
      </c>
    </row>
    <row r="21" spans="1:7">
      <c r="A21" t="s">
        <v>249</v>
      </c>
      <c r="B21">
        <v>3161</v>
      </c>
      <c r="C21" s="49">
        <v>3</v>
      </c>
      <c r="D21" s="133">
        <v>45914</v>
      </c>
      <c r="E21">
        <v>2161.4090000000001</v>
      </c>
      <c r="F21" s="137">
        <v>1.4398373000000001E-2</v>
      </c>
      <c r="G21">
        <f t="shared" si="2"/>
        <v>1.5560386493778501E-2</v>
      </c>
    </row>
    <row r="22" spans="1:7">
      <c r="A22" t="s">
        <v>249</v>
      </c>
      <c r="B22">
        <v>3161</v>
      </c>
      <c r="C22" s="49">
        <v>3</v>
      </c>
      <c r="D22" s="133">
        <v>45915</v>
      </c>
      <c r="E22">
        <v>22741.696</v>
      </c>
      <c r="F22" s="137">
        <v>1.4398373000000001E-2</v>
      </c>
      <c r="G22">
        <f t="shared" si="2"/>
        <v>0.16372171083030401</v>
      </c>
    </row>
    <row r="23" spans="1:7">
      <c r="A23" t="s">
        <v>249</v>
      </c>
      <c r="B23">
        <v>3161</v>
      </c>
      <c r="C23" s="49">
        <v>3</v>
      </c>
      <c r="D23" s="133">
        <v>45966</v>
      </c>
      <c r="E23">
        <v>255.12</v>
      </c>
      <c r="F23" s="137">
        <v>1.4398373000000001E-2</v>
      </c>
      <c r="G23">
        <f t="shared" si="2"/>
        <v>1.8366564598800001E-3</v>
      </c>
    </row>
    <row r="24" spans="1:7">
      <c r="A24" t="s">
        <v>249</v>
      </c>
      <c r="B24">
        <v>3161</v>
      </c>
      <c r="C24" s="49">
        <v>3</v>
      </c>
      <c r="D24" s="133">
        <v>45967</v>
      </c>
      <c r="E24">
        <v>7872.04</v>
      </c>
      <c r="F24" s="137">
        <v>1.4398373000000001E-2</v>
      </c>
      <c r="G24">
        <f t="shared" si="2"/>
        <v>5.6672284095459997E-2</v>
      </c>
    </row>
    <row r="25" spans="1:7">
      <c r="A25" t="s">
        <v>249</v>
      </c>
      <c r="B25">
        <v>3161</v>
      </c>
      <c r="C25" s="49">
        <v>3</v>
      </c>
      <c r="D25" s="139">
        <v>46045</v>
      </c>
      <c r="E25">
        <v>10.359</v>
      </c>
      <c r="F25" s="137">
        <v>1.4398373000000001E-2</v>
      </c>
      <c r="G25">
        <f t="shared" si="2"/>
        <v>7.4576372953500005E-5</v>
      </c>
    </row>
    <row r="26" spans="1:7">
      <c r="A26" t="s">
        <v>249</v>
      </c>
      <c r="B26">
        <v>3161</v>
      </c>
      <c r="C26" s="49">
        <v>3</v>
      </c>
      <c r="D26" s="133">
        <v>46047</v>
      </c>
      <c r="E26">
        <v>1118.2280000000001</v>
      </c>
      <c r="F26" s="137">
        <v>1.4398373000000001E-2</v>
      </c>
      <c r="G26">
        <f t="shared" si="2"/>
        <v>8.0503319215220019E-3</v>
      </c>
    </row>
    <row r="27" spans="1:7">
      <c r="A27" t="s">
        <v>249</v>
      </c>
      <c r="B27">
        <v>3161</v>
      </c>
      <c r="C27" s="49">
        <v>3</v>
      </c>
      <c r="D27" s="133">
        <v>46048</v>
      </c>
      <c r="E27">
        <v>35539.9</v>
      </c>
      <c r="F27" s="137">
        <v>1.4398373000000001E-2</v>
      </c>
      <c r="G27">
        <f t="shared" si="2"/>
        <v>0.25585836829135</v>
      </c>
    </row>
    <row r="28" spans="1:7">
      <c r="A28" t="s">
        <v>249</v>
      </c>
      <c r="B28">
        <v>3161</v>
      </c>
      <c r="C28" s="49">
        <v>3</v>
      </c>
      <c r="D28" s="133">
        <v>46049</v>
      </c>
      <c r="E28">
        <v>61358.2</v>
      </c>
      <c r="F28" s="137">
        <v>1.4398373000000001E-2</v>
      </c>
      <c r="G28">
        <f t="shared" si="2"/>
        <v>0.44172912510430001</v>
      </c>
    </row>
    <row r="29" spans="1:7">
      <c r="A29" t="s">
        <v>249</v>
      </c>
      <c r="B29">
        <v>3161</v>
      </c>
      <c r="C29" s="49">
        <v>3</v>
      </c>
      <c r="D29" s="133">
        <v>46050</v>
      </c>
      <c r="E29">
        <v>26315</v>
      </c>
      <c r="F29" s="137">
        <v>1.4398373000000001E-2</v>
      </c>
      <c r="G29">
        <f t="shared" si="2"/>
        <v>0.1894465927475</v>
      </c>
    </row>
    <row r="30" spans="1:7">
      <c r="A30" t="s">
        <v>249</v>
      </c>
      <c r="B30">
        <v>3161</v>
      </c>
      <c r="C30" s="49">
        <v>3</v>
      </c>
      <c r="D30" s="133">
        <v>46051</v>
      </c>
      <c r="E30">
        <v>14155.637000000001</v>
      </c>
      <c r="F30" s="137">
        <v>1.4398373000000001E-2</v>
      </c>
      <c r="G30">
        <f t="shared" si="2"/>
        <v>0.10190907078930052</v>
      </c>
    </row>
    <row r="31" spans="1:7">
      <c r="A31" t="s">
        <v>249</v>
      </c>
      <c r="B31">
        <v>3161</v>
      </c>
      <c r="C31" s="49">
        <v>3</v>
      </c>
      <c r="D31" s="133">
        <v>46113</v>
      </c>
      <c r="E31">
        <v>173.9</v>
      </c>
      <c r="F31" s="137">
        <v>1.4398373000000001E-2</v>
      </c>
      <c r="G31">
        <f t="shared" si="2"/>
        <v>1.25193853235E-3</v>
      </c>
    </row>
    <row r="32" spans="1:7">
      <c r="A32" t="s">
        <v>249</v>
      </c>
      <c r="B32">
        <v>3161</v>
      </c>
      <c r="C32" s="49">
        <v>3</v>
      </c>
      <c r="D32" s="133">
        <v>46114</v>
      </c>
      <c r="E32">
        <v>4067</v>
      </c>
      <c r="F32" s="137">
        <v>1.4398373000000001E-2</v>
      </c>
      <c r="G32">
        <f t="shared" si="2"/>
        <v>2.9279091495500002E-2</v>
      </c>
    </row>
    <row r="33" spans="1:7">
      <c r="A33" t="s">
        <v>249</v>
      </c>
      <c r="B33">
        <v>3161</v>
      </c>
      <c r="C33" s="49">
        <v>3</v>
      </c>
      <c r="D33" s="139">
        <v>46160</v>
      </c>
      <c r="E33">
        <v>15681.7</v>
      </c>
      <c r="F33" s="137">
        <v>1.4398373000000001E-2</v>
      </c>
      <c r="G33">
        <f t="shared" si="2"/>
        <v>0.11289548293705</v>
      </c>
    </row>
    <row r="34" spans="1:7">
      <c r="A34" t="s">
        <v>249</v>
      </c>
      <c r="B34">
        <v>3161</v>
      </c>
      <c r="C34" s="49">
        <v>3</v>
      </c>
      <c r="D34" s="139">
        <v>46161</v>
      </c>
      <c r="E34">
        <v>22400.41</v>
      </c>
      <c r="F34" s="137">
        <v>1.4398373000000001E-2</v>
      </c>
      <c r="G34">
        <f t="shared" si="2"/>
        <v>0.16126472926646498</v>
      </c>
    </row>
    <row r="35" spans="1:7">
      <c r="A35" t="s">
        <v>249</v>
      </c>
      <c r="B35">
        <v>3161</v>
      </c>
      <c r="C35" s="49">
        <v>3</v>
      </c>
      <c r="D35" s="139">
        <v>46169</v>
      </c>
      <c r="E35">
        <v>1.71</v>
      </c>
      <c r="F35" s="137">
        <v>1.4398373000000001E-2</v>
      </c>
      <c r="G35">
        <f t="shared" si="2"/>
        <v>1.2310608915E-5</v>
      </c>
    </row>
    <row r="36" spans="1:7">
      <c r="A36" t="s">
        <v>249</v>
      </c>
      <c r="B36">
        <v>3161</v>
      </c>
      <c r="C36" s="49">
        <v>3</v>
      </c>
      <c r="D36" s="139">
        <v>46170</v>
      </c>
      <c r="E36">
        <v>7.8220000000000001</v>
      </c>
      <c r="F36" s="137">
        <v>1.4398373000000001E-2</v>
      </c>
      <c r="G36">
        <f t="shared" si="2"/>
        <v>5.6312036803000005E-5</v>
      </c>
    </row>
    <row r="37" spans="1:7">
      <c r="A37" t="s">
        <v>249</v>
      </c>
      <c r="B37">
        <v>3161</v>
      </c>
      <c r="C37" s="49">
        <v>3</v>
      </c>
      <c r="D37" s="139">
        <v>46203</v>
      </c>
      <c r="E37">
        <v>540.44600000000003</v>
      </c>
      <c r="F37" s="137">
        <v>1.4398373000000001E-2</v>
      </c>
      <c r="G37">
        <f t="shared" si="2"/>
        <v>3.8907715471790004E-3</v>
      </c>
    </row>
    <row r="38" spans="1:7">
      <c r="A38" t="s">
        <v>249</v>
      </c>
      <c r="B38">
        <v>3161</v>
      </c>
      <c r="C38" s="49">
        <v>4</v>
      </c>
      <c r="D38" s="139">
        <v>45830</v>
      </c>
      <c r="E38">
        <v>842.2</v>
      </c>
      <c r="F38" s="137">
        <v>1.4398373000000001E-2</v>
      </c>
      <c r="G38">
        <f t="shared" si="2"/>
        <v>6.0631548703000008E-3</v>
      </c>
    </row>
    <row r="39" spans="1:7">
      <c r="A39" t="s">
        <v>249</v>
      </c>
      <c r="B39">
        <v>3161</v>
      </c>
      <c r="C39" s="49">
        <v>4</v>
      </c>
      <c r="D39" s="139">
        <v>45831</v>
      </c>
      <c r="E39">
        <v>24828.916000000001</v>
      </c>
      <c r="F39" s="137">
        <v>1.4398373000000001E-2</v>
      </c>
      <c r="G39">
        <f t="shared" si="2"/>
        <v>0.17874799687683401</v>
      </c>
    </row>
    <row r="40" spans="1:7">
      <c r="A40" t="s">
        <v>249</v>
      </c>
      <c r="B40">
        <v>3161</v>
      </c>
      <c r="C40" s="49">
        <v>4</v>
      </c>
      <c r="D40" s="139">
        <v>45832</v>
      </c>
      <c r="E40">
        <v>42254.171999999999</v>
      </c>
      <c r="F40" s="137">
        <v>1.4398373000000001E-2</v>
      </c>
      <c r="G40">
        <f t="shared" si="2"/>
        <v>0.304195664631078</v>
      </c>
    </row>
    <row r="41" spans="1:7">
      <c r="A41" t="s">
        <v>249</v>
      </c>
      <c r="B41">
        <v>3161</v>
      </c>
      <c r="C41" s="49">
        <v>4</v>
      </c>
      <c r="D41" s="139">
        <v>45833</v>
      </c>
      <c r="E41">
        <v>31587.945</v>
      </c>
      <c r="F41" s="137">
        <v>1.4398373000000001E-2</v>
      </c>
      <c r="G41">
        <f t="shared" si="2"/>
        <v>0.22740750720674252</v>
      </c>
    </row>
    <row r="42" spans="1:7">
      <c r="A42" t="s">
        <v>249</v>
      </c>
      <c r="B42">
        <v>3161</v>
      </c>
      <c r="C42" s="49">
        <v>4</v>
      </c>
      <c r="D42" s="139">
        <v>45866</v>
      </c>
      <c r="E42">
        <v>2311.0650000000001</v>
      </c>
      <c r="F42" s="137">
        <v>1.4398373000000001E-2</v>
      </c>
      <c r="G42">
        <f t="shared" si="2"/>
        <v>1.6637787948622501E-2</v>
      </c>
    </row>
    <row r="43" spans="1:7">
      <c r="A43" t="s">
        <v>249</v>
      </c>
      <c r="B43">
        <v>3161</v>
      </c>
      <c r="C43" s="49">
        <v>4</v>
      </c>
      <c r="D43" s="139">
        <v>45867</v>
      </c>
      <c r="E43">
        <v>5799.9040000000005</v>
      </c>
      <c r="F43" s="137">
        <v>1.4398373000000001E-2</v>
      </c>
      <c r="G43">
        <f t="shared" si="2"/>
        <v>4.175459057809601E-2</v>
      </c>
    </row>
    <row r="44" spans="1:7">
      <c r="A44" t="s">
        <v>249</v>
      </c>
      <c r="B44">
        <v>3161</v>
      </c>
      <c r="C44" s="49">
        <v>4</v>
      </c>
      <c r="D44" s="139">
        <v>45868</v>
      </c>
      <c r="E44">
        <v>590.25699999999995</v>
      </c>
      <c r="F44" s="137">
        <v>1.4398373000000001E-2</v>
      </c>
      <c r="G44">
        <f t="shared" si="2"/>
        <v>4.2493702259304997E-3</v>
      </c>
    </row>
    <row r="45" spans="1:7">
      <c r="A45" t="s">
        <v>249</v>
      </c>
      <c r="B45">
        <v>3161</v>
      </c>
      <c r="C45" s="49">
        <v>4</v>
      </c>
      <c r="D45" s="139">
        <v>45915</v>
      </c>
      <c r="E45">
        <v>2479.44</v>
      </c>
      <c r="F45" s="137">
        <v>1.4398373000000001E-2</v>
      </c>
      <c r="G45">
        <f t="shared" si="2"/>
        <v>1.7849950975560001E-2</v>
      </c>
    </row>
    <row r="46" spans="1:7">
      <c r="A46" t="s">
        <v>249</v>
      </c>
      <c r="B46">
        <v>3161</v>
      </c>
      <c r="C46" s="49">
        <v>4</v>
      </c>
      <c r="D46" s="139">
        <v>45916</v>
      </c>
      <c r="E46">
        <v>19476.78</v>
      </c>
      <c r="F46" s="137">
        <v>1.4398373000000001E-2</v>
      </c>
      <c r="G46">
        <f t="shared" si="2"/>
        <v>0.14021697163947</v>
      </c>
    </row>
    <row r="47" spans="1:7">
      <c r="A47" t="s">
        <v>249</v>
      </c>
      <c r="B47">
        <v>3161</v>
      </c>
      <c r="C47" s="49">
        <v>4</v>
      </c>
      <c r="D47" s="139">
        <v>45967</v>
      </c>
      <c r="E47">
        <v>182.43600000000001</v>
      </c>
      <c r="F47" s="137">
        <v>1.4398373000000001E-2</v>
      </c>
      <c r="G47">
        <f t="shared" si="2"/>
        <v>1.3133907883140002E-3</v>
      </c>
    </row>
    <row r="48" spans="1:7">
      <c r="A48" t="s">
        <v>249</v>
      </c>
      <c r="B48">
        <v>3161</v>
      </c>
      <c r="C48" s="49">
        <v>4</v>
      </c>
      <c r="D48" s="139">
        <v>45968</v>
      </c>
      <c r="E48">
        <v>5185.0720000000001</v>
      </c>
      <c r="F48" s="137">
        <v>1.4398373000000001E-2</v>
      </c>
      <c r="G48">
        <f t="shared" si="2"/>
        <v>3.7328300343927999E-2</v>
      </c>
    </row>
    <row r="49" spans="1:7">
      <c r="A49" t="s">
        <v>249</v>
      </c>
      <c r="B49">
        <v>3161</v>
      </c>
      <c r="C49" s="49">
        <v>4</v>
      </c>
      <c r="D49" s="139">
        <v>46045</v>
      </c>
      <c r="E49">
        <v>30.861999999999998</v>
      </c>
      <c r="F49" s="137">
        <v>1.4398373000000001E-2</v>
      </c>
      <c r="G49">
        <f t="shared" si="2"/>
        <v>2.2218129376299999E-4</v>
      </c>
    </row>
    <row r="50" spans="1:7">
      <c r="A50" t="s">
        <v>249</v>
      </c>
      <c r="B50">
        <v>3161</v>
      </c>
      <c r="C50" s="49">
        <v>4</v>
      </c>
      <c r="D50" s="139">
        <v>46047</v>
      </c>
      <c r="E50">
        <v>94.378</v>
      </c>
      <c r="F50" s="137">
        <v>1.4398373000000001E-2</v>
      </c>
      <c r="G50">
        <f t="shared" si="2"/>
        <v>6.7944482349700005E-4</v>
      </c>
    </row>
    <row r="51" spans="1:7">
      <c r="A51" t="s">
        <v>249</v>
      </c>
      <c r="B51">
        <v>3161</v>
      </c>
      <c r="C51" s="49">
        <v>4</v>
      </c>
      <c r="D51" s="139">
        <v>46048</v>
      </c>
      <c r="E51">
        <v>27422</v>
      </c>
      <c r="F51" s="137">
        <v>1.4398373000000001E-2</v>
      </c>
      <c r="G51">
        <f t="shared" si="2"/>
        <v>0.19741609220299999</v>
      </c>
    </row>
    <row r="52" spans="1:7">
      <c r="A52" t="s">
        <v>249</v>
      </c>
      <c r="B52">
        <v>3161</v>
      </c>
      <c r="C52" s="49">
        <v>4</v>
      </c>
      <c r="D52" s="139">
        <v>46049</v>
      </c>
      <c r="E52">
        <v>61034.7</v>
      </c>
      <c r="F52" s="137">
        <v>1.4398373000000001E-2</v>
      </c>
      <c r="G52">
        <f t="shared" si="2"/>
        <v>0.43940018827155003</v>
      </c>
    </row>
    <row r="53" spans="1:7">
      <c r="A53" t="s">
        <v>249</v>
      </c>
      <c r="B53">
        <v>3161</v>
      </c>
      <c r="C53" s="49">
        <v>4</v>
      </c>
      <c r="D53" s="139">
        <v>46050</v>
      </c>
      <c r="E53">
        <v>27082.799999999999</v>
      </c>
      <c r="F53" s="137">
        <v>1.4398373000000001E-2</v>
      </c>
      <c r="G53">
        <f t="shared" si="2"/>
        <v>0.19497412814220003</v>
      </c>
    </row>
    <row r="54" spans="1:7">
      <c r="A54" t="s">
        <v>249</v>
      </c>
      <c r="B54">
        <v>3161</v>
      </c>
      <c r="C54" s="49">
        <v>4</v>
      </c>
      <c r="D54" s="139">
        <v>46051</v>
      </c>
      <c r="E54">
        <v>13968.53</v>
      </c>
      <c r="F54" s="137">
        <v>1.4398373000000001E-2</v>
      </c>
      <c r="G54">
        <f t="shared" si="2"/>
        <v>0.10056205260084501</v>
      </c>
    </row>
    <row r="55" spans="1:7">
      <c r="A55" t="s">
        <v>249</v>
      </c>
      <c r="B55">
        <v>3161</v>
      </c>
      <c r="C55" s="49">
        <v>4</v>
      </c>
      <c r="D55" s="139">
        <v>46135</v>
      </c>
      <c r="E55">
        <v>704.3</v>
      </c>
      <c r="F55" s="137">
        <v>1.4398373000000001E-2</v>
      </c>
      <c r="G55">
        <f t="shared" si="2"/>
        <v>5.0703870519499998E-3</v>
      </c>
    </row>
    <row r="56" spans="1:7">
      <c r="A56" t="s">
        <v>249</v>
      </c>
      <c r="B56">
        <v>3161</v>
      </c>
      <c r="C56" s="49">
        <v>4</v>
      </c>
      <c r="D56" s="139">
        <v>46136</v>
      </c>
      <c r="E56">
        <v>3706.4250000000002</v>
      </c>
      <c r="F56" s="137">
        <v>1.4398373000000001E-2</v>
      </c>
      <c r="G56">
        <f t="shared" si="2"/>
        <v>2.6683244823262502E-2</v>
      </c>
    </row>
    <row r="57" spans="1:7">
      <c r="A57" t="s">
        <v>249</v>
      </c>
      <c r="B57">
        <v>3161</v>
      </c>
      <c r="C57" s="49">
        <v>4</v>
      </c>
      <c r="D57" s="139">
        <v>46160</v>
      </c>
      <c r="E57">
        <v>14200.726000000001</v>
      </c>
      <c r="F57" s="137">
        <v>1.4398373000000001E-2</v>
      </c>
      <c r="G57">
        <f t="shared" si="2"/>
        <v>0.10223367490939901</v>
      </c>
    </row>
    <row r="58" spans="1:7">
      <c r="A58" t="s">
        <v>249</v>
      </c>
      <c r="B58">
        <v>3161</v>
      </c>
      <c r="C58" s="49">
        <v>4</v>
      </c>
      <c r="D58" s="139">
        <v>46161</v>
      </c>
      <c r="E58">
        <v>21279.145</v>
      </c>
      <c r="F58" s="137">
        <v>1.4398373000000001E-2</v>
      </c>
      <c r="G58">
        <f t="shared" si="2"/>
        <v>0.15319253341554251</v>
      </c>
    </row>
    <row r="59" spans="1:7">
      <c r="A59" t="s">
        <v>249</v>
      </c>
      <c r="B59">
        <v>3161</v>
      </c>
      <c r="C59" s="49">
        <v>4</v>
      </c>
      <c r="D59" s="139">
        <v>46203</v>
      </c>
      <c r="E59">
        <v>81.515000000000001</v>
      </c>
      <c r="F59" s="137">
        <v>1.4398373000000001E-2</v>
      </c>
      <c r="G59">
        <f t="shared" si="2"/>
        <v>5.868416875475E-4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526B-970A-47C5-A90B-03F208F4F868}">
  <dimension ref="A1:V48"/>
  <sheetViews>
    <sheetView tabSelected="1" workbookViewId="0">
      <selection activeCell="I15" sqref="I15"/>
    </sheetView>
  </sheetViews>
  <sheetFormatPr defaultRowHeight="15"/>
  <cols>
    <col min="1" max="1" width="21.5703125" bestFit="1" customWidth="1"/>
    <col min="2" max="2" width="21.5703125" customWidth="1"/>
    <col min="3" max="3" width="10.42578125" bestFit="1" customWidth="1"/>
    <col min="4" max="4" width="10.42578125" customWidth="1"/>
    <col min="6" max="6" width="16.5703125" customWidth="1"/>
    <col min="11" max="11" width="19.85546875" customWidth="1"/>
    <col min="12" max="12" width="10.140625" bestFit="1" customWidth="1"/>
    <col min="13" max="13" width="23.5703125" bestFit="1" customWidth="1"/>
    <col min="14" max="14" width="10.140625" customWidth="1"/>
    <col min="17" max="17" width="20.85546875" bestFit="1" customWidth="1"/>
    <col min="18" max="18" width="24.140625" bestFit="1" customWidth="1"/>
    <col min="19" max="22" width="16.140625" customWidth="1"/>
  </cols>
  <sheetData>
    <row r="1" spans="1:21">
      <c r="A1" t="s">
        <v>250</v>
      </c>
      <c r="C1" s="235" t="s">
        <v>251</v>
      </c>
      <c r="D1" s="235"/>
      <c r="R1" t="s">
        <v>252</v>
      </c>
      <c r="S1" s="139">
        <v>46266</v>
      </c>
    </row>
    <row r="2" spans="1:21">
      <c r="A2" t="s">
        <v>218</v>
      </c>
      <c r="B2" t="s">
        <v>253</v>
      </c>
      <c r="C2" t="s">
        <v>254</v>
      </c>
      <c r="D2" t="s">
        <v>255</v>
      </c>
      <c r="E2" t="s">
        <v>256</v>
      </c>
      <c r="F2" t="s">
        <v>1</v>
      </c>
    </row>
    <row r="3" spans="1:21" ht="15.75">
      <c r="A3" s="236" t="s">
        <v>257</v>
      </c>
      <c r="B3" s="236" t="s">
        <v>258</v>
      </c>
      <c r="C3" s="237">
        <v>119653.29564907157</v>
      </c>
      <c r="D3" s="238">
        <v>77671.843978709992</v>
      </c>
      <c r="E3" s="239">
        <v>41981.451670361581</v>
      </c>
      <c r="F3" s="240" t="s">
        <v>259</v>
      </c>
      <c r="G3" s="241" t="s">
        <v>260</v>
      </c>
    </row>
    <row r="4" spans="1:21">
      <c r="A4" t="s">
        <v>261</v>
      </c>
      <c r="B4" t="s">
        <v>262</v>
      </c>
      <c r="D4">
        <v>77000</v>
      </c>
      <c r="E4">
        <v>93000</v>
      </c>
      <c r="F4" s="240" t="s">
        <v>216</v>
      </c>
      <c r="G4" t="s">
        <v>263</v>
      </c>
    </row>
    <row r="5" spans="1:21">
      <c r="A5" t="s">
        <v>264</v>
      </c>
      <c r="B5" t="s">
        <v>265</v>
      </c>
      <c r="D5">
        <v>143000</v>
      </c>
      <c r="E5">
        <v>138000</v>
      </c>
      <c r="F5" s="240" t="s">
        <v>266</v>
      </c>
      <c r="G5" t="s">
        <v>267</v>
      </c>
    </row>
    <row r="6" spans="1:21">
      <c r="A6" t="s">
        <v>268</v>
      </c>
      <c r="B6" t="s">
        <v>269</v>
      </c>
      <c r="I6" t="s">
        <v>213</v>
      </c>
    </row>
    <row r="7" spans="1:21">
      <c r="A7" t="s">
        <v>270</v>
      </c>
      <c r="B7" t="s">
        <v>271</v>
      </c>
    </row>
    <row r="8" spans="1:21">
      <c r="A8" t="s">
        <v>272</v>
      </c>
      <c r="D8">
        <v>239000</v>
      </c>
      <c r="E8">
        <v>259000</v>
      </c>
      <c r="F8" t="s">
        <v>273</v>
      </c>
    </row>
    <row r="9" spans="1:21">
      <c r="J9" t="s">
        <v>274</v>
      </c>
      <c r="K9" t="s">
        <v>275</v>
      </c>
      <c r="L9" t="s">
        <v>276</v>
      </c>
      <c r="M9" t="s">
        <v>277</v>
      </c>
      <c r="N9" t="s">
        <v>1</v>
      </c>
      <c r="O9" t="s">
        <v>278</v>
      </c>
      <c r="Q9" t="s">
        <v>279</v>
      </c>
      <c r="R9" t="s">
        <v>280</v>
      </c>
      <c r="S9" s="240" t="s">
        <v>281</v>
      </c>
      <c r="T9" t="s">
        <v>282</v>
      </c>
      <c r="U9" t="s">
        <v>1</v>
      </c>
    </row>
    <row r="10" spans="1:21">
      <c r="A10" s="119" t="s">
        <v>283</v>
      </c>
      <c r="J10" t="s">
        <v>250</v>
      </c>
      <c r="K10" s="242">
        <v>45800</v>
      </c>
      <c r="L10" s="243">
        <v>46203</v>
      </c>
      <c r="M10" s="244">
        <f>E8</f>
        <v>259000</v>
      </c>
      <c r="N10" s="245" t="s">
        <v>284</v>
      </c>
      <c r="O10" s="246">
        <f>L10-K10</f>
        <v>403</v>
      </c>
      <c r="P10" s="246"/>
      <c r="Q10" s="244">
        <f>M10/O10</f>
        <v>642.67990074441684</v>
      </c>
      <c r="R10" s="244">
        <f>M10+(($S$1-L10)*Q10)</f>
        <v>299488.83374689828</v>
      </c>
      <c r="S10" s="247">
        <v>139402.927</v>
      </c>
    </row>
    <row r="11" spans="1:21">
      <c r="A11" t="s">
        <v>218</v>
      </c>
      <c r="C11" t="s">
        <v>254</v>
      </c>
      <c r="D11" t="s">
        <v>285</v>
      </c>
      <c r="E11" t="s">
        <v>256</v>
      </c>
      <c r="F11" t="s">
        <v>1</v>
      </c>
      <c r="J11" t="s">
        <v>147</v>
      </c>
      <c r="K11" s="242">
        <v>46007</v>
      </c>
      <c r="L11" s="243">
        <v>46187</v>
      </c>
      <c r="M11">
        <f>19862.3+C19</f>
        <v>26257.648069999999</v>
      </c>
      <c r="N11" s="240" t="s">
        <v>286</v>
      </c>
      <c r="O11" s="246">
        <f t="shared" ref="O11:O16" si="0">L11-K11</f>
        <v>180</v>
      </c>
      <c r="P11" s="246"/>
      <c r="Q11" s="244">
        <f t="shared" ref="Q11:Q17" si="1">M11/O11</f>
        <v>145.87582261111112</v>
      </c>
      <c r="R11" s="244">
        <f>M11+(($S$1-L11)*Q11)</f>
        <v>37781.838056277775</v>
      </c>
      <c r="S11" s="247">
        <v>65191.042999999998</v>
      </c>
    </row>
    <row r="12" spans="1:21">
      <c r="A12" t="s">
        <v>287</v>
      </c>
      <c r="B12" t="s">
        <v>288</v>
      </c>
      <c r="J12" t="s">
        <v>160</v>
      </c>
      <c r="K12" s="243">
        <v>46021</v>
      </c>
      <c r="L12" s="139">
        <v>46111</v>
      </c>
      <c r="O12" s="246">
        <f t="shared" si="0"/>
        <v>90</v>
      </c>
      <c r="P12" s="246"/>
      <c r="Q12" s="244">
        <f t="shared" si="1"/>
        <v>0</v>
      </c>
      <c r="R12" s="244">
        <f>M12+(($S$1-K12)*T12)</f>
        <v>53524.415000000001</v>
      </c>
      <c r="S12" s="247">
        <v>79740.475000000006</v>
      </c>
      <c r="T12">
        <v>218.46700000000001</v>
      </c>
      <c r="U12" t="s">
        <v>289</v>
      </c>
    </row>
    <row r="13" spans="1:21">
      <c r="A13" t="s">
        <v>290</v>
      </c>
      <c r="B13" t="s">
        <v>291</v>
      </c>
      <c r="J13" t="s">
        <v>178</v>
      </c>
      <c r="K13" s="243">
        <v>46014</v>
      </c>
      <c r="L13" s="243">
        <v>46104</v>
      </c>
      <c r="M13">
        <v>38046.241000000002</v>
      </c>
      <c r="N13" s="240" t="s">
        <v>292</v>
      </c>
      <c r="O13" s="246">
        <f t="shared" si="0"/>
        <v>90</v>
      </c>
      <c r="P13" s="246"/>
      <c r="Q13" s="244">
        <f t="shared" si="1"/>
        <v>422.73601111111111</v>
      </c>
      <c r="R13" s="244">
        <f>M13+(($S$1-L13)*Q13)</f>
        <v>106529.4748</v>
      </c>
      <c r="S13" s="247">
        <v>75649.846000000005</v>
      </c>
      <c r="T13">
        <v>173.94399999999999</v>
      </c>
      <c r="U13" s="240" t="s">
        <v>293</v>
      </c>
    </row>
    <row r="14" spans="1:21">
      <c r="J14" t="s">
        <v>184</v>
      </c>
      <c r="K14" s="139">
        <v>45807</v>
      </c>
      <c r="L14" s="139">
        <v>46145</v>
      </c>
      <c r="M14">
        <v>10200</v>
      </c>
      <c r="N14" s="240" t="s">
        <v>294</v>
      </c>
      <c r="O14" s="246">
        <f t="shared" si="0"/>
        <v>338</v>
      </c>
      <c r="P14" s="246"/>
      <c r="Q14" s="248">
        <f t="shared" si="1"/>
        <v>30.177514792899409</v>
      </c>
      <c r="R14" s="244">
        <f>M14+(($S$1-L14)*Q14)</f>
        <v>13851.479289940828</v>
      </c>
      <c r="S14" s="247">
        <v>69844.366999999998</v>
      </c>
      <c r="T14">
        <v>21</v>
      </c>
      <c r="U14" t="s">
        <v>295</v>
      </c>
    </row>
    <row r="15" spans="1:21">
      <c r="A15" s="119" t="s">
        <v>147</v>
      </c>
      <c r="J15" t="s">
        <v>296</v>
      </c>
      <c r="K15" s="139">
        <v>45866</v>
      </c>
      <c r="L15" s="243">
        <v>46022</v>
      </c>
      <c r="O15" s="246">
        <f t="shared" si="0"/>
        <v>156</v>
      </c>
      <c r="P15" s="246"/>
      <c r="Q15" s="244">
        <f t="shared" si="1"/>
        <v>0</v>
      </c>
      <c r="R15" s="249">
        <f>'[1]EIA_data for validation'!AK2/1000</f>
        <v>217.47991301369862</v>
      </c>
      <c r="S15" s="247"/>
      <c r="T15" t="s">
        <v>297</v>
      </c>
    </row>
    <row r="16" spans="1:21">
      <c r="A16" t="s">
        <v>218</v>
      </c>
      <c r="C16" t="s">
        <v>254</v>
      </c>
      <c r="D16" t="s">
        <v>285</v>
      </c>
      <c r="E16" t="s">
        <v>256</v>
      </c>
      <c r="F16" t="s">
        <v>1</v>
      </c>
      <c r="J16" t="s">
        <v>200</v>
      </c>
      <c r="K16" s="243">
        <v>46177</v>
      </c>
      <c r="L16" s="139">
        <v>46266</v>
      </c>
      <c r="O16" s="246">
        <f t="shared" si="0"/>
        <v>89</v>
      </c>
      <c r="P16" s="246"/>
      <c r="Q16" s="244">
        <f>M16/O16</f>
        <v>0</v>
      </c>
      <c r="R16" s="249">
        <f>M16+(($S$1-K16)*T16)</f>
        <v>20786.84</v>
      </c>
      <c r="S16" s="247">
        <f>T16*365</f>
        <v>85249.4</v>
      </c>
      <c r="T16">
        <v>233.56</v>
      </c>
      <c r="U16" s="240" t="s">
        <v>298</v>
      </c>
    </row>
    <row r="17" spans="1:22">
      <c r="A17" t="s">
        <v>299</v>
      </c>
      <c r="B17" t="s">
        <v>300</v>
      </c>
      <c r="C17">
        <f>M11</f>
        <v>26257.648069999999</v>
      </c>
      <c r="J17" t="s">
        <v>301</v>
      </c>
      <c r="K17" s="243">
        <v>46014</v>
      </c>
      <c r="L17" s="243">
        <v>46104</v>
      </c>
      <c r="M17">
        <v>1900</v>
      </c>
      <c r="N17" s="240" t="s">
        <v>293</v>
      </c>
      <c r="O17">
        <v>90</v>
      </c>
      <c r="Q17" s="244">
        <f t="shared" si="1"/>
        <v>21.111111111111111</v>
      </c>
      <c r="R17" s="244">
        <f>M17+(($S$1-L17)*Q17)</f>
        <v>5320</v>
      </c>
      <c r="S17" s="250">
        <v>9261.9699999999993</v>
      </c>
    </row>
    <row r="18" spans="1:22">
      <c r="A18" t="s">
        <v>302</v>
      </c>
      <c r="B18" t="s">
        <v>303</v>
      </c>
    </row>
    <row r="19" spans="1:22">
      <c r="A19" t="s">
        <v>304</v>
      </c>
      <c r="C19">
        <v>6395.34807</v>
      </c>
      <c r="D19">
        <v>0</v>
      </c>
      <c r="E19">
        <f>C19-D19</f>
        <v>6395.34807</v>
      </c>
      <c r="F19" t="s">
        <v>305</v>
      </c>
      <c r="Q19">
        <v>1000</v>
      </c>
    </row>
    <row r="20" spans="1:22">
      <c r="A20" s="119" t="s">
        <v>160</v>
      </c>
      <c r="N20">
        <f>138000*31/275000</f>
        <v>15.556363636363637</v>
      </c>
    </row>
    <row r="21" spans="1:22">
      <c r="A21" t="s">
        <v>218</v>
      </c>
      <c r="C21" t="s">
        <v>254</v>
      </c>
      <c r="D21" t="s">
        <v>285</v>
      </c>
      <c r="E21" t="s">
        <v>256</v>
      </c>
      <c r="F21" t="s">
        <v>1</v>
      </c>
      <c r="J21" t="s">
        <v>274</v>
      </c>
      <c r="K21" t="s">
        <v>306</v>
      </c>
      <c r="L21" s="240" t="s">
        <v>307</v>
      </c>
      <c r="M21" s="240" t="s">
        <v>308</v>
      </c>
      <c r="N21" t="s">
        <v>309</v>
      </c>
      <c r="O21" t="s">
        <v>310</v>
      </c>
      <c r="P21" s="251" t="s">
        <v>311</v>
      </c>
      <c r="Q21" t="s">
        <v>312</v>
      </c>
      <c r="R21" t="s">
        <v>313</v>
      </c>
      <c r="S21" s="252" t="s">
        <v>314</v>
      </c>
      <c r="T21" s="252" t="s">
        <v>315</v>
      </c>
      <c r="U21" s="252" t="s">
        <v>316</v>
      </c>
      <c r="V21" s="252" t="s">
        <v>317</v>
      </c>
    </row>
    <row r="22" spans="1:22">
      <c r="A22" t="s">
        <v>318</v>
      </c>
      <c r="B22" t="s">
        <v>319</v>
      </c>
      <c r="J22" t="s">
        <v>320</v>
      </c>
      <c r="K22" s="253">
        <f>MEDIAN(L22:P22)</f>
        <v>624.03045037220841</v>
      </c>
      <c r="L22" s="247">
        <f>S10/365</f>
        <v>381.92582739726026</v>
      </c>
      <c r="M22">
        <v>605.38099999999997</v>
      </c>
      <c r="O22" s="244">
        <f>Q10</f>
        <v>642.67990074441684</v>
      </c>
      <c r="P22" s="254">
        <f>334471.046/365</f>
        <v>916.35903013698623</v>
      </c>
      <c r="Q22" s="250">
        <f t="shared" ref="Q22:Q29" si="2">K22*($S$1-K10)</f>
        <v>290798.1898734491</v>
      </c>
      <c r="R22" t="s">
        <v>321</v>
      </c>
      <c r="S22" s="255">
        <f>MIN(IF(L22="",9999999,L22),IF(M22="",9999999,M22),IF(N22="",9999999,N22),IF(O22="",9999999,O22),IF(P22="",9999999,P22))</f>
        <v>381.92582739726026</v>
      </c>
      <c r="T22" s="255">
        <f>MAX(L22,M22,N22,O22,P22)</f>
        <v>916.35903013698623</v>
      </c>
      <c r="U22" s="255">
        <f t="shared" ref="U22:U29" si="3">K22-S22</f>
        <v>242.10462297494814</v>
      </c>
      <c r="V22" s="255">
        <f t="shared" ref="V22:V29" si="4">T22-K22</f>
        <v>292.32857976477783</v>
      </c>
    </row>
    <row r="23" spans="1:22">
      <c r="A23" t="s">
        <v>322</v>
      </c>
      <c r="B23" t="s">
        <v>323</v>
      </c>
      <c r="J23" t="s">
        <v>324</v>
      </c>
      <c r="K23" s="253">
        <f t="shared" ref="K23:K29" si="5">MEDIAN(L23:P23)</f>
        <v>199.64879863013698</v>
      </c>
      <c r="L23" s="247">
        <f t="shared" ref="L23:L26" si="6">S11/365</f>
        <v>178.60559726027395</v>
      </c>
      <c r="M23">
        <v>220.69200000000001</v>
      </c>
      <c r="O23" s="244">
        <f>Q11</f>
        <v>145.87582261111112</v>
      </c>
      <c r="P23" s="254">
        <f>132723.841/365</f>
        <v>363.62696164383556</v>
      </c>
      <c r="Q23" s="250">
        <f t="shared" si="2"/>
        <v>51709.038845205476</v>
      </c>
      <c r="R23" s="256" t="s">
        <v>325</v>
      </c>
      <c r="S23" s="255">
        <f t="shared" ref="S23:S29" si="7">MIN(IF(L23="",9999999,L23),IF(M23="",9999999,M23),IF(N23="",9999999,N23),IF(O23="",9999999,O23),IF(P23="",9999999,P23))</f>
        <v>145.87582261111112</v>
      </c>
      <c r="T23" s="255">
        <f t="shared" ref="T23:T29" si="8">MAX(L23,M23,N23,O23,P23)</f>
        <v>363.62696164383556</v>
      </c>
      <c r="U23" s="255">
        <f t="shared" si="3"/>
        <v>53.772976019025862</v>
      </c>
      <c r="V23" s="255">
        <f t="shared" si="4"/>
        <v>163.97816301369858</v>
      </c>
    </row>
    <row r="24" spans="1:22">
      <c r="J24" t="s">
        <v>326</v>
      </c>
      <c r="K24" s="253">
        <f t="shared" si="5"/>
        <v>299.80090136986303</v>
      </c>
      <c r="L24" s="247">
        <f t="shared" si="6"/>
        <v>218.46705479452055</v>
      </c>
      <c r="P24" s="254">
        <f>139114.183/365</f>
        <v>381.13474794520545</v>
      </c>
      <c r="Q24" s="250">
        <f t="shared" si="2"/>
        <v>73451.220835616448</v>
      </c>
      <c r="R24" t="s">
        <v>327</v>
      </c>
      <c r="S24" s="255">
        <f t="shared" si="7"/>
        <v>218.46705479452055</v>
      </c>
      <c r="T24" s="255">
        <f t="shared" si="8"/>
        <v>381.13474794520545</v>
      </c>
      <c r="U24" s="255">
        <f t="shared" si="3"/>
        <v>81.333846575342477</v>
      </c>
      <c r="V24" s="255">
        <f t="shared" si="4"/>
        <v>81.33384657534242</v>
      </c>
    </row>
    <row r="25" spans="1:22">
      <c r="J25" t="s">
        <v>328</v>
      </c>
      <c r="K25" s="253">
        <f t="shared" si="5"/>
        <v>363.49200000000002</v>
      </c>
      <c r="L25" s="247">
        <f>S13/365</f>
        <v>207.25985205479452</v>
      </c>
      <c r="M25">
        <v>363.49200000000002</v>
      </c>
      <c r="N25" s="240">
        <f>109+99</f>
        <v>208</v>
      </c>
      <c r="O25" s="244">
        <f>Q13</f>
        <v>422.73601111111111</v>
      </c>
      <c r="P25" s="254">
        <f>137408.943/365</f>
        <v>376.46285753424655</v>
      </c>
      <c r="Q25" s="250">
        <f t="shared" si="2"/>
        <v>91599.984000000011</v>
      </c>
      <c r="R25" t="s">
        <v>329</v>
      </c>
      <c r="S25" s="255">
        <f t="shared" si="7"/>
        <v>207.25985205479452</v>
      </c>
      <c r="T25" s="255">
        <f t="shared" si="8"/>
        <v>422.73601111111111</v>
      </c>
      <c r="U25" s="255">
        <f t="shared" si="3"/>
        <v>156.2321479452055</v>
      </c>
      <c r="V25" s="255">
        <f t="shared" si="4"/>
        <v>59.244011111111092</v>
      </c>
    </row>
    <row r="26" spans="1:22">
      <c r="A26" s="119" t="s">
        <v>330</v>
      </c>
      <c r="J26" t="s">
        <v>331</v>
      </c>
      <c r="K26" s="253">
        <f t="shared" si="5"/>
        <v>110.76597246494285</v>
      </c>
      <c r="L26" s="247">
        <f t="shared" si="6"/>
        <v>191.35443013698631</v>
      </c>
      <c r="N26" s="245">
        <f>Q14</f>
        <v>30.177514792899409</v>
      </c>
      <c r="P26" s="254"/>
      <c r="Q26" s="250">
        <f t="shared" si="2"/>
        <v>50841.581361408767</v>
      </c>
      <c r="R26" t="s">
        <v>332</v>
      </c>
      <c r="S26" s="255">
        <f t="shared" si="7"/>
        <v>30.177514792899409</v>
      </c>
      <c r="T26" s="255">
        <f t="shared" si="8"/>
        <v>191.35443013698631</v>
      </c>
      <c r="U26" s="255">
        <f t="shared" si="3"/>
        <v>80.588457672043432</v>
      </c>
      <c r="V26" s="255">
        <f t="shared" si="4"/>
        <v>80.588457672043461</v>
      </c>
    </row>
    <row r="27" spans="1:22">
      <c r="A27" t="s">
        <v>218</v>
      </c>
      <c r="C27" t="s">
        <v>254</v>
      </c>
      <c r="D27" t="s">
        <v>285</v>
      </c>
      <c r="E27" t="s">
        <v>256</v>
      </c>
      <c r="F27" t="s">
        <v>1</v>
      </c>
      <c r="H27" t="s">
        <v>333</v>
      </c>
      <c r="J27" s="257" t="s">
        <v>296</v>
      </c>
      <c r="K27" s="253">
        <f t="shared" si="5"/>
        <v>95.890410958904113</v>
      </c>
      <c r="L27" s="258"/>
      <c r="M27" s="257"/>
      <c r="N27" s="259">
        <f>35000/365</f>
        <v>95.890410958904113</v>
      </c>
      <c r="O27" s="257"/>
      <c r="P27" s="260"/>
      <c r="Q27" s="261">
        <f t="shared" si="2"/>
        <v>38356.164383561641</v>
      </c>
      <c r="R27" s="257" t="s">
        <v>334</v>
      </c>
      <c r="S27" s="255">
        <f t="shared" si="7"/>
        <v>95.890410958904113</v>
      </c>
      <c r="T27" s="255">
        <f t="shared" si="8"/>
        <v>95.890410958904113</v>
      </c>
      <c r="U27" s="262">
        <f t="shared" si="3"/>
        <v>0</v>
      </c>
      <c r="V27" s="262">
        <f t="shared" si="4"/>
        <v>0</v>
      </c>
    </row>
    <row r="28" spans="1:22">
      <c r="A28" t="s">
        <v>287</v>
      </c>
      <c r="B28" t="s">
        <v>300</v>
      </c>
      <c r="J28" t="s">
        <v>335</v>
      </c>
      <c r="K28" s="253">
        <f>MEDIAN(M28:P28)</f>
        <v>204.42975616438358</v>
      </c>
      <c r="N28" s="247">
        <f>T16</f>
        <v>233.56</v>
      </c>
      <c r="O28" s="263">
        <f>'[1]EIA_data for validation'!AK3/365/1000</f>
        <v>42.501861496841187</v>
      </c>
      <c r="P28" s="254">
        <f>74616.861/365</f>
        <v>204.42975616438358</v>
      </c>
      <c r="Q28" s="250">
        <f t="shared" si="2"/>
        <v>18194.248298630137</v>
      </c>
      <c r="R28" t="s">
        <v>336</v>
      </c>
      <c r="S28" s="255">
        <f t="shared" si="7"/>
        <v>42.501861496841187</v>
      </c>
      <c r="T28" s="255">
        <f t="shared" si="8"/>
        <v>233.56</v>
      </c>
      <c r="U28" s="264">
        <f t="shared" si="3"/>
        <v>161.92789466754238</v>
      </c>
      <c r="V28" s="264">
        <f t="shared" si="4"/>
        <v>29.130243835616426</v>
      </c>
    </row>
    <row r="29" spans="1:22">
      <c r="A29" t="s">
        <v>337</v>
      </c>
      <c r="B29" t="s">
        <v>338</v>
      </c>
      <c r="J29" t="s">
        <v>301</v>
      </c>
      <c r="K29" s="253">
        <f t="shared" si="5"/>
        <v>25.3752602739726</v>
      </c>
      <c r="L29" s="265">
        <f>S17/365</f>
        <v>25.3752602739726</v>
      </c>
      <c r="N29" s="240">
        <v>21</v>
      </c>
      <c r="P29" s="254">
        <f>29348.386/365</f>
        <v>80.406536986301361</v>
      </c>
      <c r="Q29" s="250">
        <f t="shared" si="2"/>
        <v>6394.5655890410953</v>
      </c>
      <c r="R29" t="s">
        <v>339</v>
      </c>
      <c r="S29" s="255">
        <f t="shared" si="7"/>
        <v>21</v>
      </c>
      <c r="T29" s="255">
        <f t="shared" si="8"/>
        <v>80.406536986301361</v>
      </c>
      <c r="U29" s="255">
        <f t="shared" si="3"/>
        <v>4.3752602739726001</v>
      </c>
      <c r="V29" s="255">
        <f t="shared" si="4"/>
        <v>55.031276712328761</v>
      </c>
    </row>
    <row r="30" spans="1:22">
      <c r="A30" s="243">
        <v>46014</v>
      </c>
      <c r="B30" s="243">
        <v>46104</v>
      </c>
      <c r="E30">
        <v>18700</v>
      </c>
      <c r="F30" s="240" t="s">
        <v>293</v>
      </c>
    </row>
    <row r="31" spans="1:22">
      <c r="A31" s="119" t="s">
        <v>249</v>
      </c>
      <c r="J31" t="s">
        <v>274</v>
      </c>
      <c r="K31" t="s">
        <v>306</v>
      </c>
      <c r="L31" s="240" t="s">
        <v>307</v>
      </c>
      <c r="M31" s="240" t="s">
        <v>308</v>
      </c>
      <c r="N31" t="s">
        <v>309</v>
      </c>
      <c r="O31" t="s">
        <v>340</v>
      </c>
      <c r="P31" s="251" t="s">
        <v>311</v>
      </c>
      <c r="Q31" t="s">
        <v>312</v>
      </c>
      <c r="R31" t="s">
        <v>313</v>
      </c>
      <c r="S31" s="252" t="s">
        <v>314</v>
      </c>
      <c r="T31" s="252" t="s">
        <v>315</v>
      </c>
      <c r="U31" s="252" t="s">
        <v>316</v>
      </c>
      <c r="V31" s="252" t="s">
        <v>317</v>
      </c>
    </row>
    <row r="32" spans="1:22">
      <c r="A32" t="s">
        <v>218</v>
      </c>
      <c r="B32" t="s">
        <v>253</v>
      </c>
      <c r="C32" t="s">
        <v>254</v>
      </c>
      <c r="D32" t="s">
        <v>285</v>
      </c>
      <c r="E32" t="s">
        <v>256</v>
      </c>
      <c r="F32" t="s">
        <v>1</v>
      </c>
      <c r="J32" t="s">
        <v>341</v>
      </c>
      <c r="K32" s="253">
        <f>K28</f>
        <v>204.42975616438358</v>
      </c>
      <c r="L32" s="253"/>
      <c r="M32" s="253">
        <f>T16</f>
        <v>233.56</v>
      </c>
      <c r="N32" s="253">
        <f>O28</f>
        <v>42.501861496841187</v>
      </c>
      <c r="O32" s="253"/>
      <c r="P32" s="254">
        <f t="shared" ref="P32:V32" si="9">P28</f>
        <v>204.42975616438358</v>
      </c>
      <c r="Q32" s="253">
        <f t="shared" si="9"/>
        <v>18194.248298630137</v>
      </c>
      <c r="R32" s="253" t="str">
        <f t="shared" si="9"/>
        <v>Median cost includes EIA-923 2025 generation data helped estimate the average cost to ratepayers using Grid Strategies' $89K/MW-year,</v>
      </c>
      <c r="S32" s="253">
        <f t="shared" si="9"/>
        <v>42.501861496841187</v>
      </c>
      <c r="T32" s="253">
        <f t="shared" si="9"/>
        <v>233.56</v>
      </c>
      <c r="U32" s="253">
        <f t="shared" si="9"/>
        <v>161.92789466754238</v>
      </c>
      <c r="V32" s="253">
        <f t="shared" si="9"/>
        <v>29.130243835616426</v>
      </c>
    </row>
    <row r="33" spans="1:22">
      <c r="A33" t="s">
        <v>342</v>
      </c>
      <c r="B33" t="s">
        <v>343</v>
      </c>
      <c r="J33" t="s">
        <v>344</v>
      </c>
      <c r="K33" s="253">
        <f>K29</f>
        <v>25.3752602739726</v>
      </c>
      <c r="L33" s="253">
        <f t="shared" ref="L33:V33" si="10">L29</f>
        <v>25.3752602739726</v>
      </c>
      <c r="M33" s="253">
        <f t="shared" si="10"/>
        <v>0</v>
      </c>
      <c r="N33" s="253">
        <f t="shared" si="10"/>
        <v>21</v>
      </c>
      <c r="O33" s="253">
        <f t="shared" si="10"/>
        <v>0</v>
      </c>
      <c r="P33" s="254">
        <f t="shared" si="10"/>
        <v>80.406536986301361</v>
      </c>
      <c r="Q33" s="253">
        <f t="shared" si="10"/>
        <v>6394.5655890410953</v>
      </c>
      <c r="R33" s="253" t="str">
        <f t="shared" si="10"/>
        <v>Median cost includes Synapse estimates, Grid Strategies, and EI 2024 data.</v>
      </c>
      <c r="S33" s="253">
        <f t="shared" si="10"/>
        <v>21</v>
      </c>
      <c r="T33" s="253">
        <f t="shared" si="10"/>
        <v>80.406536986301361</v>
      </c>
      <c r="U33" s="253">
        <f t="shared" si="10"/>
        <v>4.3752602739726001</v>
      </c>
      <c r="V33" s="253">
        <f t="shared" si="10"/>
        <v>55.031276712328761</v>
      </c>
    </row>
    <row r="34" spans="1:22">
      <c r="A34" t="s">
        <v>345</v>
      </c>
      <c r="B34" t="s">
        <v>346</v>
      </c>
      <c r="J34" t="s">
        <v>347</v>
      </c>
      <c r="K34" s="253">
        <f>K23</f>
        <v>199.64879863013698</v>
      </c>
      <c r="L34" s="253">
        <f t="shared" ref="L34:V36" si="11">L23</f>
        <v>178.60559726027395</v>
      </c>
      <c r="M34" s="253">
        <f t="shared" si="11"/>
        <v>220.69200000000001</v>
      </c>
      <c r="N34" s="253">
        <f t="shared" si="11"/>
        <v>0</v>
      </c>
      <c r="O34" s="253">
        <f t="shared" si="11"/>
        <v>145.87582261111112</v>
      </c>
      <c r="P34" s="254">
        <f t="shared" si="11"/>
        <v>363.62696164383556</v>
      </c>
      <c r="Q34" s="253">
        <f t="shared" si="11"/>
        <v>51709.038845205476</v>
      </c>
      <c r="R34" s="253" t="str">
        <f>R22</f>
        <v>Median cost includes estimates from filing data through June 30, EI report, Sierra Club cost estimates based on 2025 filings, and Grid Strategies</v>
      </c>
      <c r="S34" s="253">
        <f t="shared" si="11"/>
        <v>145.87582261111112</v>
      </c>
      <c r="T34" s="253">
        <f t="shared" si="11"/>
        <v>363.62696164383556</v>
      </c>
      <c r="U34" s="253">
        <f t="shared" si="11"/>
        <v>53.772976019025862</v>
      </c>
      <c r="V34" s="253">
        <f t="shared" si="11"/>
        <v>163.97816301369858</v>
      </c>
    </row>
    <row r="35" spans="1:22">
      <c r="A35" t="s">
        <v>348</v>
      </c>
      <c r="B35" t="s">
        <v>349</v>
      </c>
      <c r="J35" t="s">
        <v>350</v>
      </c>
      <c r="K35" s="253">
        <f>K24</f>
        <v>299.80090136986303</v>
      </c>
      <c r="L35" s="253">
        <f t="shared" si="11"/>
        <v>218.46705479452055</v>
      </c>
      <c r="M35" s="253">
        <f t="shared" si="11"/>
        <v>0</v>
      </c>
      <c r="N35" s="253">
        <f t="shared" si="11"/>
        <v>0</v>
      </c>
      <c r="O35" s="253">
        <f t="shared" si="11"/>
        <v>0</v>
      </c>
      <c r="P35" s="254">
        <f t="shared" si="11"/>
        <v>381.13474794520545</v>
      </c>
      <c r="Q35" s="253">
        <f t="shared" si="11"/>
        <v>73451.220835616448</v>
      </c>
      <c r="R35" s="253" t="str">
        <f t="shared" si="11"/>
        <v>Median cost includes Grid Strategies and EI estimates.</v>
      </c>
      <c r="S35" s="253">
        <f t="shared" si="11"/>
        <v>218.46705479452055</v>
      </c>
      <c r="T35" s="253">
        <f t="shared" si="11"/>
        <v>381.13474794520545</v>
      </c>
      <c r="U35" s="253">
        <f t="shared" si="11"/>
        <v>81.333846575342477</v>
      </c>
      <c r="V35" s="253">
        <f t="shared" si="11"/>
        <v>81.33384657534242</v>
      </c>
    </row>
    <row r="36" spans="1:22">
      <c r="A36" t="s">
        <v>351</v>
      </c>
      <c r="B36" t="s">
        <v>352</v>
      </c>
      <c r="J36" t="s">
        <v>353</v>
      </c>
      <c r="K36" s="253">
        <f>K25</f>
        <v>363.49200000000002</v>
      </c>
      <c r="L36" s="253">
        <f t="shared" si="11"/>
        <v>207.25985205479452</v>
      </c>
      <c r="M36" s="253">
        <f t="shared" si="11"/>
        <v>363.49200000000002</v>
      </c>
      <c r="N36" s="253">
        <f t="shared" si="11"/>
        <v>208</v>
      </c>
      <c r="O36" s="253">
        <f t="shared" si="11"/>
        <v>422.73601111111111</v>
      </c>
      <c r="P36" s="254">
        <f t="shared" si="11"/>
        <v>376.46285753424655</v>
      </c>
      <c r="Q36" s="253">
        <f t="shared" si="11"/>
        <v>91599.984000000011</v>
      </c>
      <c r="R36" s="253" t="str">
        <f t="shared" si="11"/>
        <v>Median cost includes cost recovery filing for Q1 2026 filed with FERC, Sierra Club estimates based on SEC filings with the cost of maintenance, Grid Strategies, Synapse estimates, and the EI 2024 report</v>
      </c>
      <c r="S36" s="253">
        <f t="shared" si="11"/>
        <v>207.25985205479452</v>
      </c>
      <c r="T36" s="253">
        <f t="shared" si="11"/>
        <v>422.73601111111111</v>
      </c>
      <c r="U36" s="253">
        <f t="shared" si="11"/>
        <v>156.2321479452055</v>
      </c>
      <c r="V36" s="253">
        <f t="shared" si="11"/>
        <v>59.244011111111092</v>
      </c>
    </row>
    <row r="37" spans="1:22">
      <c r="A37" t="s">
        <v>354</v>
      </c>
      <c r="B37" t="s">
        <v>355</v>
      </c>
      <c r="J37" t="s">
        <v>356</v>
      </c>
      <c r="P37" s="260"/>
    </row>
    <row r="38" spans="1:22">
      <c r="J38" t="s">
        <v>357</v>
      </c>
      <c r="K38" s="253">
        <f>K26</f>
        <v>110.76597246494285</v>
      </c>
      <c r="L38" s="253">
        <f t="shared" ref="L38:V38" si="12">L26</f>
        <v>191.35443013698631</v>
      </c>
      <c r="M38" s="253">
        <f t="shared" si="12"/>
        <v>0</v>
      </c>
      <c r="N38" s="253">
        <f t="shared" si="12"/>
        <v>30.177514792899409</v>
      </c>
      <c r="O38" s="253">
        <f t="shared" si="12"/>
        <v>0</v>
      </c>
      <c r="P38" s="254"/>
      <c r="Q38" s="253">
        <f t="shared" si="12"/>
        <v>50841.581361408767</v>
      </c>
      <c r="R38" s="253" t="str">
        <f t="shared" si="12"/>
        <v>Median Cost based on NRDC analysis and Grid Strategies Reports.</v>
      </c>
      <c r="S38" s="253">
        <f t="shared" si="12"/>
        <v>30.177514792899409</v>
      </c>
      <c r="T38" s="253">
        <f t="shared" si="12"/>
        <v>191.35443013698631</v>
      </c>
      <c r="U38" s="253">
        <f t="shared" si="12"/>
        <v>80.588457672043432</v>
      </c>
      <c r="V38" s="253">
        <f t="shared" si="12"/>
        <v>80.588457672043461</v>
      </c>
    </row>
    <row r="39" spans="1:22">
      <c r="A39" s="2" t="s">
        <v>296</v>
      </c>
      <c r="J39" t="s">
        <v>358</v>
      </c>
      <c r="K39" s="253">
        <f>K22</f>
        <v>624.03045037220841</v>
      </c>
      <c r="L39" s="253">
        <f t="shared" ref="L39:V39" si="13">L22</f>
        <v>381.92582739726026</v>
      </c>
      <c r="M39" s="253">
        <f t="shared" si="13"/>
        <v>605.38099999999997</v>
      </c>
      <c r="N39" s="253">
        <f t="shared" si="13"/>
        <v>0</v>
      </c>
      <c r="O39" s="253">
        <f t="shared" si="13"/>
        <v>642.67990074441684</v>
      </c>
      <c r="P39" s="254">
        <f t="shared" si="13"/>
        <v>916.35903013698623</v>
      </c>
      <c r="Q39" s="253">
        <f t="shared" si="13"/>
        <v>290798.1898734491</v>
      </c>
      <c r="R39" s="253" t="str">
        <f t="shared" si="13"/>
        <v>Median cost includes estimates from filing data through June 30, EI report, Sierra Club cost estimates based on 2025 filings, and Grid Strategies</v>
      </c>
      <c r="S39" s="253">
        <f t="shared" si="13"/>
        <v>381.92582739726026</v>
      </c>
      <c r="T39" s="253">
        <f t="shared" si="13"/>
        <v>916.35903013698623</v>
      </c>
      <c r="U39" s="253">
        <f t="shared" si="13"/>
        <v>242.10462297494814</v>
      </c>
      <c r="V39" s="253">
        <f t="shared" si="13"/>
        <v>292.32857976477783</v>
      </c>
    </row>
    <row r="40" spans="1:22">
      <c r="A40" t="s">
        <v>218</v>
      </c>
      <c r="C40" t="s">
        <v>254</v>
      </c>
      <c r="D40" t="s">
        <v>285</v>
      </c>
      <c r="E40" t="s">
        <v>256</v>
      </c>
      <c r="F40" t="s">
        <v>1</v>
      </c>
      <c r="J40" t="s">
        <v>359</v>
      </c>
      <c r="K40" s="253">
        <f>SUM(K32:K39)</f>
        <v>1827.5431392755074</v>
      </c>
      <c r="S40" s="253">
        <f>SUM(S32:S39)</f>
        <v>1047.207933147427</v>
      </c>
      <c r="T40" s="253">
        <f>SUM(T32:T39)</f>
        <v>2589.177717960426</v>
      </c>
      <c r="U40" s="253">
        <f>K40-S40</f>
        <v>780.33520612808047</v>
      </c>
      <c r="V40" s="253">
        <f>T40-K40</f>
        <v>761.63457868491855</v>
      </c>
    </row>
    <row r="41" spans="1:22">
      <c r="A41" s="49" t="s">
        <v>360</v>
      </c>
      <c r="B41" s="49" t="s">
        <v>361</v>
      </c>
      <c r="Q41" t="s">
        <v>362</v>
      </c>
    </row>
    <row r="42" spans="1:22">
      <c r="A42" t="s">
        <v>363</v>
      </c>
      <c r="B42" t="s">
        <v>364</v>
      </c>
    </row>
    <row r="43" spans="1:22">
      <c r="A43" s="49" t="s">
        <v>365</v>
      </c>
      <c r="B43" t="s">
        <v>366</v>
      </c>
      <c r="R43" s="139"/>
    </row>
    <row r="46" spans="1:22">
      <c r="A46" s="119" t="s">
        <v>367</v>
      </c>
      <c r="C46" t="s">
        <v>254</v>
      </c>
      <c r="D46" t="s">
        <v>285</v>
      </c>
      <c r="E46" t="s">
        <v>256</v>
      </c>
      <c r="F46" t="s">
        <v>1</v>
      </c>
    </row>
    <row r="47" spans="1:22">
      <c r="A47" t="s">
        <v>218</v>
      </c>
    </row>
    <row r="48" spans="1:22">
      <c r="A48" t="s">
        <v>368</v>
      </c>
      <c r="B48" t="s">
        <v>369</v>
      </c>
    </row>
  </sheetData>
  <hyperlinks>
    <hyperlink ref="F3" r:id="rId1" display="https://elibrary.ferc.gov/eLibrary/filelist?accession_number=20260123-5236&amp;optimized=false&amp;sid=2e6441f7-8422-4748-a4f6-002b4db2b283" xr:uid="{92839E25-D49E-4096-AEC2-30C138E5B7F2}"/>
    <hyperlink ref="F4" r:id="rId2" location="fact-identifier-1897" display="https://www.sec.gov/ix?doc=/Archives/edgar/data/0000201533/000081115626000004/cms-20251231.htm - fact-identifier-1897" xr:uid="{ED8642D8-66A0-4455-B2E0-07559F64BBCA}"/>
    <hyperlink ref="F5" r:id="rId3" xr:uid="{24CE36B5-0AFC-4DDD-9794-5F72B2EB3225}"/>
    <hyperlink ref="N14" r:id="rId4" xr:uid="{A2C80E94-459A-474D-B804-6FA8CE34ED4A}"/>
    <hyperlink ref="N11" r:id="rId5" xr:uid="{3BA43F40-74EF-47FE-B4C3-6FA08A1718B4}"/>
    <hyperlink ref="S9" r:id="rId6" xr:uid="{A29FF494-1C1B-4BF2-A81B-20194CB2979E}"/>
    <hyperlink ref="N17" r:id="rId7" xr:uid="{A27AD6E9-22EC-46E6-B810-7A0A227B9F30}"/>
    <hyperlink ref="U13" r:id="rId8" xr:uid="{CD23A885-1F3C-4443-8CBC-639C5EA88949}"/>
    <hyperlink ref="N10" r:id="rId9" location="fact-identifier-1897" xr:uid="{11D6842C-36B7-4F3F-A385-518BEF5754CB}"/>
    <hyperlink ref="L21" r:id="rId10" xr:uid="{5A59CF4F-A364-47FC-AE97-6322A458A92F}"/>
    <hyperlink ref="M21" r:id="rId11" xr:uid="{0FFA0B04-4F4C-479E-898B-13FC9F0CFB0A}"/>
    <hyperlink ref="N29" r:id="rId12" display="https://www.sierraclub.org/sites/default/files/2026-01/burning-money-synapse-report-on-indiana-orders.pdf" xr:uid="{36CD4094-D251-44B8-B6C2-41709845A7FD}"/>
    <hyperlink ref="N25" r:id="rId13" display="https://www.sierraclub.org/sites/default/files/2026-01/burning-money-synapse-report-on-indiana-orders.pdf" xr:uid="{783EFF10-AF2E-4DE1-91D7-D8E22CF1BC30}"/>
    <hyperlink ref="N26" r:id="rId14" display="https://www.sierraclub.org/sites/default/files/2026-06/facility-specific-202c-cost-methodology_2026-06-08.pdf" xr:uid="{B7098491-F1B5-476A-9F96-13D462A9B2C5}"/>
    <hyperlink ref="N27" r:id="rId15" display="https://markets.financialcontent.com/wss/article/gnwcq-2025-1-27-talen-energy-other-parties-reach-reliability-must-run-settlement-agreement-for-brandon-shores-and-ha-wagner-power-plants" xr:uid="{C901BB8F-DC7E-4946-BCDB-5FBDC5DC7BC1}"/>
    <hyperlink ref="L31" r:id="rId16" xr:uid="{6F6B3B6A-30F5-4FE6-8043-79C594B21A60}"/>
    <hyperlink ref="M31" r:id="rId17" xr:uid="{981C85D6-CBFA-42A5-BECB-3DAEE7F70956}"/>
    <hyperlink ref="P31" r:id="rId18" display="EI costs" xr:uid="{92986F50-5770-4031-8FEA-D567878CE318}"/>
    <hyperlink ref="P21" r:id="rId19" display="EI costs" xr:uid="{EEFD7AD0-D376-4BD8-9FF4-2D3F80FDDC22}"/>
    <hyperlink ref="F30" r:id="rId20" xr:uid="{C8164885-232E-42CA-85E6-FA86936B67E8}"/>
    <hyperlink ref="N13" r:id="rId21" xr:uid="{6AB9A54D-C840-4EE0-A867-89C5C6C7D2D6}"/>
  </hyperlinks>
  <pageMargins left="0.7" right="0.7" top="0.75" bottom="0.75" header="0.3" footer="0.3"/>
  <drawing r:id="rId22"/>
  <legacyDrawing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AA657-8E1B-4929-91A8-F4F570E20975}">
  <dimension ref="A1:A68"/>
  <sheetViews>
    <sheetView workbookViewId="0">
      <selection activeCell="N18" sqref="N18"/>
    </sheetView>
  </sheetViews>
  <sheetFormatPr defaultRowHeight="15"/>
  <sheetData>
    <row r="1" spans="1:1">
      <c r="A1" s="119" t="str">
        <f>'[1]Scaling PM25 Emissions'!A2</f>
        <v>F B Culley Generating Station</v>
      </c>
    </row>
    <row r="20" spans="1:1">
      <c r="A20" s="119" t="str">
        <f>'[1]Scaling PM25 Emissions'!A3</f>
        <v>J H Campbell</v>
      </c>
    </row>
    <row r="28" spans="1:1">
      <c r="A28" s="119" t="str">
        <f>'[1]Scaling PM25 Emissions'!A4</f>
        <v>Centralia</v>
      </c>
    </row>
    <row r="35" spans="1:1">
      <c r="A35" s="119" t="str">
        <f>'[1]Scaling PM25 Emissions'!A6</f>
        <v>R M Schahfer Generating Station</v>
      </c>
    </row>
    <row r="42" spans="1:1">
      <c r="A42" s="119" t="str">
        <f>'[1]Scaling PM25 Emissions'!A7</f>
        <v>Eddystone Generating Station</v>
      </c>
    </row>
    <row r="52" spans="1:1">
      <c r="A52" s="119" t="s">
        <v>370</v>
      </c>
    </row>
    <row r="59" spans="1:1">
      <c r="A59" s="119" t="s">
        <v>160</v>
      </c>
    </row>
    <row r="68" spans="1:1">
      <c r="A68" s="119" t="s">
        <v>371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BCE56-2231-4622-9513-95AFBABFCC90}">
  <dimension ref="A1:E368"/>
  <sheetViews>
    <sheetView topLeftCell="A358" workbookViewId="0">
      <selection activeCell="H375" sqref="H375"/>
    </sheetView>
  </sheetViews>
  <sheetFormatPr defaultRowHeight="15"/>
  <cols>
    <col min="1" max="1" width="61.28515625" customWidth="1"/>
    <col min="2" max="2" width="22.42578125" customWidth="1"/>
    <col min="3" max="3" width="18.140625" customWidth="1"/>
    <col min="5" max="5" width="31.7109375" customWidth="1"/>
  </cols>
  <sheetData>
    <row r="1" spans="1:5" ht="15.75" thickBot="1">
      <c r="A1" s="140" t="str">
        <f>'[1]COBRA Inputs'!A1</f>
        <v>F B Culley Generating Station</v>
      </c>
    </row>
    <row r="2" spans="1:5" ht="15.75" thickBot="1">
      <c r="A2" s="341" t="s">
        <v>372</v>
      </c>
      <c r="B2" s="342"/>
      <c r="C2" s="342"/>
      <c r="D2" s="342"/>
      <c r="E2" s="343"/>
    </row>
    <row r="3" spans="1:5">
      <c r="A3" s="141"/>
      <c r="B3" s="142"/>
      <c r="C3" s="142"/>
      <c r="D3" s="142"/>
      <c r="E3" s="143"/>
    </row>
    <row r="4" spans="1:5">
      <c r="A4" s="141"/>
      <c r="B4" s="344" t="s">
        <v>373</v>
      </c>
      <c r="C4" s="344"/>
      <c r="D4" s="344" t="s">
        <v>374</v>
      </c>
      <c r="E4" s="345"/>
    </row>
    <row r="5" spans="1:5" ht="15.75" thickBot="1">
      <c r="A5" s="144"/>
      <c r="B5" s="346" t="s">
        <v>375</v>
      </c>
      <c r="C5" s="346"/>
      <c r="D5" s="346" t="s">
        <v>376</v>
      </c>
      <c r="E5" s="347"/>
    </row>
    <row r="6" spans="1:5">
      <c r="A6" s="142"/>
      <c r="B6" s="145"/>
      <c r="C6" s="145"/>
      <c r="D6" s="145"/>
      <c r="E6" s="145"/>
    </row>
    <row r="7" spans="1:5" ht="15.75" thickBot="1">
      <c r="A7" s="142"/>
      <c r="B7" s="145"/>
      <c r="C7" s="145"/>
      <c r="D7" s="145"/>
      <c r="E7" s="145"/>
    </row>
    <row r="8" spans="1:5" ht="15.75" thickBot="1">
      <c r="A8" s="146"/>
      <c r="B8" s="342" t="s">
        <v>377</v>
      </c>
      <c r="C8" s="342"/>
      <c r="D8" s="342" t="s">
        <v>378</v>
      </c>
      <c r="E8" s="343"/>
    </row>
    <row r="9" spans="1:5">
      <c r="A9" s="147" t="s">
        <v>379</v>
      </c>
      <c r="B9" s="352" t="s">
        <v>380</v>
      </c>
      <c r="C9" s="352"/>
      <c r="D9" s="352" t="s">
        <v>381</v>
      </c>
      <c r="E9" s="353"/>
    </row>
    <row r="10" spans="1:5">
      <c r="A10" s="141" t="s">
        <v>382</v>
      </c>
      <c r="B10" s="348" t="s">
        <v>383</v>
      </c>
      <c r="C10" s="348"/>
      <c r="D10" s="348" t="s">
        <v>384</v>
      </c>
      <c r="E10" s="349"/>
    </row>
    <row r="11" spans="1:5">
      <c r="A11" s="141" t="s">
        <v>385</v>
      </c>
      <c r="B11" s="348" t="s">
        <v>386</v>
      </c>
      <c r="C11" s="348"/>
      <c r="D11" s="348" t="s">
        <v>387</v>
      </c>
      <c r="E11" s="349"/>
    </row>
    <row r="12" spans="1:5">
      <c r="A12" s="141" t="s">
        <v>388</v>
      </c>
      <c r="B12" s="348" t="s">
        <v>389</v>
      </c>
      <c r="C12" s="348"/>
      <c r="D12" s="348" t="s">
        <v>390</v>
      </c>
      <c r="E12" s="349"/>
    </row>
    <row r="13" spans="1:5">
      <c r="A13" s="148" t="s">
        <v>391</v>
      </c>
      <c r="B13" s="350" t="s">
        <v>392</v>
      </c>
      <c r="C13" s="350"/>
      <c r="D13" s="350" t="s">
        <v>393</v>
      </c>
      <c r="E13" s="351"/>
    </row>
    <row r="14" spans="1:5">
      <c r="A14" s="148" t="s">
        <v>394</v>
      </c>
      <c r="B14" s="350" t="s">
        <v>395</v>
      </c>
      <c r="C14" s="350"/>
      <c r="D14" s="350" t="s">
        <v>396</v>
      </c>
      <c r="E14" s="351"/>
    </row>
    <row r="15" spans="1:5">
      <c r="A15" s="148" t="s">
        <v>397</v>
      </c>
      <c r="B15" s="350" t="s">
        <v>398</v>
      </c>
      <c r="C15" s="350"/>
      <c r="D15" s="350" t="s">
        <v>399</v>
      </c>
      <c r="E15" s="351"/>
    </row>
    <row r="16" spans="1:5">
      <c r="A16" s="141" t="s">
        <v>400</v>
      </c>
      <c r="B16" s="348" t="s">
        <v>401</v>
      </c>
      <c r="C16" s="348"/>
      <c r="D16" s="348" t="s">
        <v>402</v>
      </c>
      <c r="E16" s="349"/>
    </row>
    <row r="17" spans="1:5">
      <c r="A17" s="141" t="s">
        <v>403</v>
      </c>
      <c r="B17" s="348" t="s">
        <v>404</v>
      </c>
      <c r="C17" s="348"/>
      <c r="D17" s="348" t="s">
        <v>405</v>
      </c>
      <c r="E17" s="349"/>
    </row>
    <row r="18" spans="1:5">
      <c r="A18" s="148" t="s">
        <v>406</v>
      </c>
      <c r="B18" s="350" t="s">
        <v>407</v>
      </c>
      <c r="C18" s="350"/>
      <c r="D18" s="350" t="s">
        <v>408</v>
      </c>
      <c r="E18" s="351"/>
    </row>
    <row r="19" spans="1:5">
      <c r="A19" s="141" t="s">
        <v>409</v>
      </c>
      <c r="B19" s="348" t="s">
        <v>410</v>
      </c>
      <c r="C19" s="348"/>
      <c r="D19" s="348" t="s">
        <v>411</v>
      </c>
      <c r="E19" s="349"/>
    </row>
    <row r="20" spans="1:5">
      <c r="A20" s="141" t="s">
        <v>412</v>
      </c>
      <c r="B20" s="348" t="s">
        <v>413</v>
      </c>
      <c r="C20" s="348"/>
      <c r="D20" s="348" t="s">
        <v>414</v>
      </c>
      <c r="E20" s="349"/>
    </row>
    <row r="21" spans="1:5">
      <c r="A21" s="148" t="s">
        <v>415</v>
      </c>
      <c r="B21" s="350" t="s">
        <v>416</v>
      </c>
      <c r="C21" s="350"/>
      <c r="D21" s="350" t="s">
        <v>417</v>
      </c>
      <c r="E21" s="351"/>
    </row>
    <row r="22" spans="1:5">
      <c r="A22" s="141" t="s">
        <v>418</v>
      </c>
      <c r="B22" s="348" t="s">
        <v>419</v>
      </c>
      <c r="C22" s="348"/>
      <c r="D22" s="348" t="s">
        <v>420</v>
      </c>
      <c r="E22" s="349"/>
    </row>
    <row r="23" spans="1:5">
      <c r="A23" s="141" t="s">
        <v>421</v>
      </c>
      <c r="B23" s="348" t="s">
        <v>422</v>
      </c>
      <c r="C23" s="348"/>
      <c r="D23" s="348" t="s">
        <v>423</v>
      </c>
      <c r="E23" s="349"/>
    </row>
    <row r="24" spans="1:5">
      <c r="A24" s="148" t="s">
        <v>424</v>
      </c>
      <c r="B24" s="350" t="s">
        <v>425</v>
      </c>
      <c r="C24" s="350"/>
      <c r="D24" s="350" t="s">
        <v>426</v>
      </c>
      <c r="E24" s="351"/>
    </row>
    <row r="25" spans="1:5">
      <c r="A25" s="141" t="s">
        <v>427</v>
      </c>
      <c r="B25" s="348" t="s">
        <v>428</v>
      </c>
      <c r="C25" s="348"/>
      <c r="D25" s="348" t="s">
        <v>429</v>
      </c>
      <c r="E25" s="349"/>
    </row>
    <row r="26" spans="1:5">
      <c r="A26" s="141" t="s">
        <v>430</v>
      </c>
      <c r="B26" s="348" t="s">
        <v>431</v>
      </c>
      <c r="C26" s="348"/>
      <c r="D26" s="348" t="s">
        <v>432</v>
      </c>
      <c r="E26" s="349"/>
    </row>
    <row r="27" spans="1:5">
      <c r="A27" s="141" t="s">
        <v>433</v>
      </c>
      <c r="B27" s="348" t="s">
        <v>434</v>
      </c>
      <c r="C27" s="348"/>
      <c r="D27" s="348" t="s">
        <v>435</v>
      </c>
      <c r="E27" s="349"/>
    </row>
    <row r="28" spans="1:5">
      <c r="A28" s="141" t="s">
        <v>436</v>
      </c>
      <c r="B28" s="348" t="s">
        <v>437</v>
      </c>
      <c r="C28" s="348"/>
      <c r="D28" s="348" t="s">
        <v>438</v>
      </c>
      <c r="E28" s="349"/>
    </row>
    <row r="29" spans="1:5">
      <c r="A29" s="141" t="s">
        <v>439</v>
      </c>
      <c r="B29" s="348" t="s">
        <v>440</v>
      </c>
      <c r="C29" s="348"/>
      <c r="D29" s="348" t="s">
        <v>441</v>
      </c>
      <c r="E29" s="349"/>
    </row>
    <row r="30" spans="1:5">
      <c r="A30" s="148" t="s">
        <v>442</v>
      </c>
      <c r="B30" s="350" t="s">
        <v>443</v>
      </c>
      <c r="C30" s="350"/>
      <c r="D30" s="350" t="s">
        <v>444</v>
      </c>
      <c r="E30" s="351"/>
    </row>
    <row r="31" spans="1:5">
      <c r="A31" s="148" t="s">
        <v>445</v>
      </c>
      <c r="B31" s="350" t="s">
        <v>446</v>
      </c>
      <c r="C31" s="350"/>
      <c r="D31" s="350" t="s">
        <v>447</v>
      </c>
      <c r="E31" s="351"/>
    </row>
    <row r="32" spans="1:5">
      <c r="A32" s="148" t="s">
        <v>448</v>
      </c>
      <c r="B32" s="350" t="s">
        <v>449</v>
      </c>
      <c r="C32" s="350"/>
      <c r="D32" s="350" t="s">
        <v>450</v>
      </c>
      <c r="E32" s="351"/>
    </row>
    <row r="33" spans="1:5">
      <c r="A33" s="148" t="s">
        <v>451</v>
      </c>
      <c r="B33" s="350" t="s">
        <v>452</v>
      </c>
      <c r="C33" s="350"/>
      <c r="D33" s="350" t="s">
        <v>453</v>
      </c>
      <c r="E33" s="351"/>
    </row>
    <row r="34" spans="1:5">
      <c r="A34" s="148" t="s">
        <v>454</v>
      </c>
      <c r="B34" s="350" t="s">
        <v>455</v>
      </c>
      <c r="C34" s="350"/>
      <c r="D34" s="350" t="s">
        <v>456</v>
      </c>
      <c r="E34" s="351"/>
    </row>
    <row r="35" spans="1:5">
      <c r="A35" s="148" t="s">
        <v>457</v>
      </c>
      <c r="B35" s="350" t="s">
        <v>458</v>
      </c>
      <c r="C35" s="350"/>
      <c r="D35" s="350" t="s">
        <v>459</v>
      </c>
      <c r="E35" s="351"/>
    </row>
    <row r="36" spans="1:5">
      <c r="A36" s="148" t="s">
        <v>460</v>
      </c>
      <c r="B36" s="350" t="s">
        <v>461</v>
      </c>
      <c r="C36" s="350"/>
      <c r="D36" s="350" t="s">
        <v>462</v>
      </c>
      <c r="E36" s="351"/>
    </row>
    <row r="37" spans="1:5">
      <c r="A37" s="141" t="s">
        <v>463</v>
      </c>
      <c r="B37" s="348" t="s">
        <v>464</v>
      </c>
      <c r="C37" s="348"/>
      <c r="D37" s="348" t="s">
        <v>465</v>
      </c>
      <c r="E37" s="349"/>
    </row>
    <row r="38" spans="1:5">
      <c r="A38" s="141" t="s">
        <v>466</v>
      </c>
      <c r="B38" s="348" t="s">
        <v>467</v>
      </c>
      <c r="C38" s="348"/>
      <c r="D38" s="348" t="s">
        <v>468</v>
      </c>
      <c r="E38" s="349"/>
    </row>
    <row r="39" spans="1:5">
      <c r="A39" s="148" t="s">
        <v>469</v>
      </c>
      <c r="B39" s="350" t="s">
        <v>470</v>
      </c>
      <c r="C39" s="350"/>
      <c r="D39" s="350" t="s">
        <v>471</v>
      </c>
      <c r="E39" s="351"/>
    </row>
    <row r="40" spans="1:5">
      <c r="A40" s="148" t="s">
        <v>472</v>
      </c>
      <c r="B40" s="350" t="s">
        <v>473</v>
      </c>
      <c r="C40" s="350"/>
      <c r="D40" s="350" t="s">
        <v>474</v>
      </c>
      <c r="E40" s="351"/>
    </row>
    <row r="41" spans="1:5">
      <c r="A41" s="148" t="s">
        <v>475</v>
      </c>
      <c r="B41" s="350" t="s">
        <v>476</v>
      </c>
      <c r="C41" s="350"/>
      <c r="D41" s="350" t="s">
        <v>477</v>
      </c>
      <c r="E41" s="351"/>
    </row>
    <row r="42" spans="1:5">
      <c r="A42" s="148" t="s">
        <v>478</v>
      </c>
      <c r="B42" s="350" t="s">
        <v>479</v>
      </c>
      <c r="C42" s="350"/>
      <c r="D42" s="350" t="s">
        <v>480</v>
      </c>
      <c r="E42" s="351"/>
    </row>
    <row r="43" spans="1:5" ht="15.75" thickBot="1">
      <c r="A43" s="149" t="s">
        <v>481</v>
      </c>
      <c r="B43" s="346" t="s">
        <v>482</v>
      </c>
      <c r="C43" s="346"/>
      <c r="D43" s="346" t="s">
        <v>483</v>
      </c>
      <c r="E43" s="347"/>
    </row>
    <row r="44" spans="1:5">
      <c r="A44" s="150" t="s">
        <v>484</v>
      </c>
      <c r="B44" s="344" t="s">
        <v>485</v>
      </c>
      <c r="C44" s="344"/>
      <c r="D44" s="344" t="s">
        <v>486</v>
      </c>
      <c r="E44" s="345"/>
    </row>
    <row r="45" spans="1:5" ht="15.75" thickBot="1">
      <c r="A45" s="151" t="s">
        <v>487</v>
      </c>
      <c r="B45" s="360" t="s">
        <v>488</v>
      </c>
      <c r="C45" s="360"/>
      <c r="D45" s="360" t="s">
        <v>489</v>
      </c>
      <c r="E45" s="361"/>
    </row>
    <row r="47" spans="1:5" ht="15.75" thickBot="1">
      <c r="A47" s="140" t="str">
        <f>'[1]COBRA Inputs'!$A$20</f>
        <v>J H Campbell</v>
      </c>
    </row>
    <row r="48" spans="1:5" ht="15.75" thickBot="1">
      <c r="A48" s="362" t="s">
        <v>372</v>
      </c>
      <c r="B48" s="354"/>
      <c r="C48" s="354"/>
      <c r="D48" s="354"/>
      <c r="E48" s="355"/>
    </row>
    <row r="49" spans="1:5">
      <c r="A49" s="152"/>
      <c r="B49" s="153"/>
      <c r="C49" s="153"/>
      <c r="D49" s="153"/>
      <c r="E49" s="154"/>
    </row>
    <row r="50" spans="1:5">
      <c r="A50" s="152"/>
      <c r="B50" s="363" t="s">
        <v>490</v>
      </c>
      <c r="C50" s="363"/>
      <c r="D50" s="363" t="s">
        <v>491</v>
      </c>
      <c r="E50" s="364"/>
    </row>
    <row r="51" spans="1:5" ht="15.75" thickBot="1">
      <c r="A51" s="155"/>
      <c r="B51" s="365" t="s">
        <v>375</v>
      </c>
      <c r="C51" s="365"/>
      <c r="D51" s="365" t="s">
        <v>376</v>
      </c>
      <c r="E51" s="366"/>
    </row>
    <row r="52" spans="1:5">
      <c r="A52" s="153"/>
      <c r="B52" s="156"/>
      <c r="C52" s="156"/>
      <c r="D52" s="156"/>
      <c r="E52" s="156"/>
    </row>
    <row r="53" spans="1:5" ht="15.75" thickBot="1">
      <c r="A53" s="153"/>
      <c r="B53" s="156"/>
      <c r="C53" s="156"/>
      <c r="D53" s="156"/>
      <c r="E53" s="156"/>
    </row>
    <row r="54" spans="1:5" ht="15.75" thickBot="1">
      <c r="A54" s="157"/>
      <c r="B54" s="354" t="s">
        <v>377</v>
      </c>
      <c r="C54" s="354"/>
      <c r="D54" s="354" t="s">
        <v>378</v>
      </c>
      <c r="E54" s="355"/>
    </row>
    <row r="55" spans="1:5">
      <c r="A55" s="158" t="s">
        <v>379</v>
      </c>
      <c r="B55" s="356" t="s">
        <v>492</v>
      </c>
      <c r="C55" s="356"/>
      <c r="D55" s="356" t="s">
        <v>493</v>
      </c>
      <c r="E55" s="357"/>
    </row>
    <row r="56" spans="1:5">
      <c r="A56" s="152" t="s">
        <v>382</v>
      </c>
      <c r="B56" s="358" t="s">
        <v>494</v>
      </c>
      <c r="C56" s="358"/>
      <c r="D56" s="358" t="s">
        <v>495</v>
      </c>
      <c r="E56" s="359"/>
    </row>
    <row r="57" spans="1:5">
      <c r="A57" s="152" t="s">
        <v>385</v>
      </c>
      <c r="B57" s="358" t="s">
        <v>496</v>
      </c>
      <c r="C57" s="358"/>
      <c r="D57" s="358" t="s">
        <v>497</v>
      </c>
      <c r="E57" s="359"/>
    </row>
    <row r="58" spans="1:5">
      <c r="A58" s="152" t="s">
        <v>388</v>
      </c>
      <c r="B58" s="358" t="s">
        <v>498</v>
      </c>
      <c r="C58" s="358"/>
      <c r="D58" s="358" t="s">
        <v>499</v>
      </c>
      <c r="E58" s="359"/>
    </row>
    <row r="59" spans="1:5">
      <c r="A59" s="159" t="s">
        <v>391</v>
      </c>
      <c r="B59" s="367" t="s">
        <v>500</v>
      </c>
      <c r="C59" s="367"/>
      <c r="D59" s="367" t="s">
        <v>501</v>
      </c>
      <c r="E59" s="368"/>
    </row>
    <row r="60" spans="1:5">
      <c r="A60" s="159" t="s">
        <v>394</v>
      </c>
      <c r="B60" s="367" t="s">
        <v>502</v>
      </c>
      <c r="C60" s="367"/>
      <c r="D60" s="367" t="s">
        <v>503</v>
      </c>
      <c r="E60" s="368"/>
    </row>
    <row r="61" spans="1:5">
      <c r="A61" s="159" t="s">
        <v>397</v>
      </c>
      <c r="B61" s="367" t="s">
        <v>504</v>
      </c>
      <c r="C61" s="367"/>
      <c r="D61" s="367" t="s">
        <v>505</v>
      </c>
      <c r="E61" s="368"/>
    </row>
    <row r="62" spans="1:5">
      <c r="A62" s="152" t="s">
        <v>400</v>
      </c>
      <c r="B62" s="358" t="s">
        <v>506</v>
      </c>
      <c r="C62" s="358"/>
      <c r="D62" s="358" t="s">
        <v>507</v>
      </c>
      <c r="E62" s="359"/>
    </row>
    <row r="63" spans="1:5">
      <c r="A63" s="152" t="s">
        <v>403</v>
      </c>
      <c r="B63" s="358" t="s">
        <v>508</v>
      </c>
      <c r="C63" s="358"/>
      <c r="D63" s="358" t="s">
        <v>509</v>
      </c>
      <c r="E63" s="359"/>
    </row>
    <row r="64" spans="1:5">
      <c r="A64" s="159" t="s">
        <v>406</v>
      </c>
      <c r="B64" s="367" t="s">
        <v>510</v>
      </c>
      <c r="C64" s="367"/>
      <c r="D64" s="367" t="s">
        <v>511</v>
      </c>
      <c r="E64" s="368"/>
    </row>
    <row r="65" spans="1:5">
      <c r="A65" s="152" t="s">
        <v>409</v>
      </c>
      <c r="B65" s="358" t="s">
        <v>512</v>
      </c>
      <c r="C65" s="358"/>
      <c r="D65" s="358" t="s">
        <v>513</v>
      </c>
      <c r="E65" s="359"/>
    </row>
    <row r="66" spans="1:5">
      <c r="A66" s="152" t="s">
        <v>412</v>
      </c>
      <c r="B66" s="358" t="s">
        <v>514</v>
      </c>
      <c r="C66" s="358"/>
      <c r="D66" s="358" t="s">
        <v>515</v>
      </c>
      <c r="E66" s="359"/>
    </row>
    <row r="67" spans="1:5">
      <c r="A67" s="159" t="s">
        <v>415</v>
      </c>
      <c r="B67" s="367" t="s">
        <v>516</v>
      </c>
      <c r="C67" s="367"/>
      <c r="D67" s="367" t="s">
        <v>517</v>
      </c>
      <c r="E67" s="368"/>
    </row>
    <row r="68" spans="1:5">
      <c r="A68" s="152" t="s">
        <v>418</v>
      </c>
      <c r="B68" s="358" t="s">
        <v>518</v>
      </c>
      <c r="C68" s="358"/>
      <c r="D68" s="358" t="s">
        <v>519</v>
      </c>
      <c r="E68" s="359"/>
    </row>
    <row r="69" spans="1:5">
      <c r="A69" s="152" t="s">
        <v>421</v>
      </c>
      <c r="B69" s="358" t="s">
        <v>520</v>
      </c>
      <c r="C69" s="358"/>
      <c r="D69" s="358" t="s">
        <v>521</v>
      </c>
      <c r="E69" s="359"/>
    </row>
    <row r="70" spans="1:5">
      <c r="A70" s="159" t="s">
        <v>424</v>
      </c>
      <c r="B70" s="367" t="s">
        <v>522</v>
      </c>
      <c r="C70" s="367"/>
      <c r="D70" s="367" t="s">
        <v>523</v>
      </c>
      <c r="E70" s="368"/>
    </row>
    <row r="71" spans="1:5">
      <c r="A71" s="152" t="s">
        <v>427</v>
      </c>
      <c r="B71" s="358" t="s">
        <v>524</v>
      </c>
      <c r="C71" s="358"/>
      <c r="D71" s="358" t="s">
        <v>525</v>
      </c>
      <c r="E71" s="359"/>
    </row>
    <row r="72" spans="1:5">
      <c r="A72" s="152" t="s">
        <v>430</v>
      </c>
      <c r="B72" s="358" t="s">
        <v>526</v>
      </c>
      <c r="C72" s="358"/>
      <c r="D72" s="358" t="s">
        <v>527</v>
      </c>
      <c r="E72" s="359"/>
    </row>
    <row r="73" spans="1:5">
      <c r="A73" s="152" t="s">
        <v>433</v>
      </c>
      <c r="B73" s="358" t="s">
        <v>528</v>
      </c>
      <c r="C73" s="358"/>
      <c r="D73" s="358" t="s">
        <v>529</v>
      </c>
      <c r="E73" s="359"/>
    </row>
    <row r="74" spans="1:5">
      <c r="A74" s="152" t="s">
        <v>436</v>
      </c>
      <c r="B74" s="358" t="s">
        <v>530</v>
      </c>
      <c r="C74" s="358"/>
      <c r="D74" s="358" t="s">
        <v>531</v>
      </c>
      <c r="E74" s="359"/>
    </row>
    <row r="75" spans="1:5">
      <c r="A75" s="152" t="s">
        <v>439</v>
      </c>
      <c r="B75" s="358" t="s">
        <v>532</v>
      </c>
      <c r="C75" s="358"/>
      <c r="D75" s="358" t="s">
        <v>533</v>
      </c>
      <c r="E75" s="359"/>
    </row>
    <row r="76" spans="1:5">
      <c r="A76" s="159" t="s">
        <v>442</v>
      </c>
      <c r="B76" s="367" t="s">
        <v>534</v>
      </c>
      <c r="C76" s="367"/>
      <c r="D76" s="367" t="s">
        <v>535</v>
      </c>
      <c r="E76" s="368"/>
    </row>
    <row r="77" spans="1:5">
      <c r="A77" s="159" t="s">
        <v>445</v>
      </c>
      <c r="B77" s="367" t="s">
        <v>536</v>
      </c>
      <c r="C77" s="367"/>
      <c r="D77" s="367" t="s">
        <v>537</v>
      </c>
      <c r="E77" s="368"/>
    </row>
    <row r="78" spans="1:5">
      <c r="A78" s="159" t="s">
        <v>448</v>
      </c>
      <c r="B78" s="367" t="s">
        <v>538</v>
      </c>
      <c r="C78" s="367"/>
      <c r="D78" s="367" t="s">
        <v>539</v>
      </c>
      <c r="E78" s="368"/>
    </row>
    <row r="79" spans="1:5">
      <c r="A79" s="159" t="s">
        <v>451</v>
      </c>
      <c r="B79" s="367" t="s">
        <v>540</v>
      </c>
      <c r="C79" s="367"/>
      <c r="D79" s="367" t="s">
        <v>541</v>
      </c>
      <c r="E79" s="368"/>
    </row>
    <row r="80" spans="1:5">
      <c r="A80" s="159" t="s">
        <v>454</v>
      </c>
      <c r="B80" s="367" t="s">
        <v>542</v>
      </c>
      <c r="C80" s="367"/>
      <c r="D80" s="367" t="s">
        <v>543</v>
      </c>
      <c r="E80" s="368"/>
    </row>
    <row r="81" spans="1:5">
      <c r="A81" s="159" t="s">
        <v>457</v>
      </c>
      <c r="B81" s="367" t="s">
        <v>544</v>
      </c>
      <c r="C81" s="367"/>
      <c r="D81" s="367" t="s">
        <v>545</v>
      </c>
      <c r="E81" s="368"/>
    </row>
    <row r="82" spans="1:5">
      <c r="A82" s="159" t="s">
        <v>460</v>
      </c>
      <c r="B82" s="367" t="s">
        <v>546</v>
      </c>
      <c r="C82" s="367"/>
      <c r="D82" s="367" t="s">
        <v>547</v>
      </c>
      <c r="E82" s="368"/>
    </row>
    <row r="83" spans="1:5">
      <c r="A83" s="152" t="s">
        <v>463</v>
      </c>
      <c r="B83" s="358" t="s">
        <v>548</v>
      </c>
      <c r="C83" s="358"/>
      <c r="D83" s="358" t="s">
        <v>549</v>
      </c>
      <c r="E83" s="359"/>
    </row>
    <row r="84" spans="1:5">
      <c r="A84" s="152" t="s">
        <v>466</v>
      </c>
      <c r="B84" s="358" t="s">
        <v>550</v>
      </c>
      <c r="C84" s="358"/>
      <c r="D84" s="358" t="s">
        <v>551</v>
      </c>
      <c r="E84" s="359"/>
    </row>
    <row r="85" spans="1:5">
      <c r="A85" s="159" t="s">
        <v>469</v>
      </c>
      <c r="B85" s="367" t="s">
        <v>552</v>
      </c>
      <c r="C85" s="367"/>
      <c r="D85" s="367" t="s">
        <v>553</v>
      </c>
      <c r="E85" s="368"/>
    </row>
    <row r="86" spans="1:5">
      <c r="A86" s="159" t="s">
        <v>472</v>
      </c>
      <c r="B86" s="367" t="s">
        <v>554</v>
      </c>
      <c r="C86" s="367"/>
      <c r="D86" s="367" t="s">
        <v>555</v>
      </c>
      <c r="E86" s="368"/>
    </row>
    <row r="87" spans="1:5">
      <c r="A87" s="159" t="s">
        <v>475</v>
      </c>
      <c r="B87" s="367" t="s">
        <v>556</v>
      </c>
      <c r="C87" s="367"/>
      <c r="D87" s="367" t="s">
        <v>557</v>
      </c>
      <c r="E87" s="368"/>
    </row>
    <row r="88" spans="1:5">
      <c r="A88" s="159" t="s">
        <v>478</v>
      </c>
      <c r="B88" s="367" t="s">
        <v>558</v>
      </c>
      <c r="C88" s="367"/>
      <c r="D88" s="367" t="s">
        <v>559</v>
      </c>
      <c r="E88" s="368"/>
    </row>
    <row r="89" spans="1:5" ht="15.75" thickBot="1">
      <c r="A89" s="160" t="s">
        <v>481</v>
      </c>
      <c r="B89" s="365" t="s">
        <v>560</v>
      </c>
      <c r="C89" s="365"/>
      <c r="D89" s="365" t="s">
        <v>561</v>
      </c>
      <c r="E89" s="366"/>
    </row>
    <row r="90" spans="1:5">
      <c r="A90" s="161" t="s">
        <v>484</v>
      </c>
      <c r="B90" s="363" t="s">
        <v>562</v>
      </c>
      <c r="C90" s="363"/>
      <c r="D90" s="363" t="s">
        <v>563</v>
      </c>
      <c r="E90" s="364"/>
    </row>
    <row r="91" spans="1:5" ht="15.75" thickBot="1">
      <c r="A91" s="162" t="s">
        <v>487</v>
      </c>
      <c r="B91" s="369" t="s">
        <v>564</v>
      </c>
      <c r="C91" s="369"/>
      <c r="D91" s="369" t="s">
        <v>565</v>
      </c>
      <c r="E91" s="370"/>
    </row>
    <row r="93" spans="1:5" ht="15.75" thickBot="1">
      <c r="A93" s="140" t="str">
        <f>'[1]COBRA Inputs'!A28</f>
        <v>Centralia</v>
      </c>
    </row>
    <row r="94" spans="1:5" ht="15.75" thickBot="1">
      <c r="A94" s="371" t="s">
        <v>372</v>
      </c>
      <c r="B94" s="372"/>
      <c r="C94" s="372"/>
      <c r="D94" s="372"/>
      <c r="E94" s="373"/>
    </row>
    <row r="95" spans="1:5">
      <c r="A95" s="163"/>
      <c r="B95" s="164"/>
      <c r="C95" s="164"/>
      <c r="D95" s="164"/>
      <c r="E95" s="165"/>
    </row>
    <row r="96" spans="1:5">
      <c r="A96" s="163"/>
      <c r="B96" s="374" t="s">
        <v>566</v>
      </c>
      <c r="C96" s="374"/>
      <c r="D96" s="374" t="s">
        <v>567</v>
      </c>
      <c r="E96" s="375"/>
    </row>
    <row r="97" spans="1:5" ht="15.75" thickBot="1">
      <c r="A97" s="166"/>
      <c r="B97" s="378" t="s">
        <v>375</v>
      </c>
      <c r="C97" s="378"/>
      <c r="D97" s="378" t="s">
        <v>376</v>
      </c>
      <c r="E97" s="379"/>
    </row>
    <row r="98" spans="1:5">
      <c r="A98" s="164"/>
      <c r="B98" s="167"/>
      <c r="C98" s="167"/>
      <c r="D98" s="167"/>
      <c r="E98" s="167"/>
    </row>
    <row r="99" spans="1:5" ht="15.75" thickBot="1">
      <c r="A99" s="164"/>
      <c r="B99" s="167"/>
      <c r="C99" s="167"/>
      <c r="D99" s="167"/>
      <c r="E99" s="167"/>
    </row>
    <row r="100" spans="1:5" ht="15.75" thickBot="1">
      <c r="A100" s="168"/>
      <c r="B100" s="372" t="s">
        <v>377</v>
      </c>
      <c r="C100" s="372"/>
      <c r="D100" s="372" t="s">
        <v>378</v>
      </c>
      <c r="E100" s="373"/>
    </row>
    <row r="101" spans="1:5">
      <c r="A101" s="169" t="s">
        <v>379</v>
      </c>
      <c r="B101" s="380" t="s">
        <v>568</v>
      </c>
      <c r="C101" s="380"/>
      <c r="D101" s="380" t="s">
        <v>569</v>
      </c>
      <c r="E101" s="381"/>
    </row>
    <row r="102" spans="1:5">
      <c r="A102" s="163" t="s">
        <v>382</v>
      </c>
      <c r="B102" s="376" t="s">
        <v>570</v>
      </c>
      <c r="C102" s="376"/>
      <c r="D102" s="376" t="s">
        <v>571</v>
      </c>
      <c r="E102" s="377"/>
    </row>
    <row r="103" spans="1:5">
      <c r="A103" s="163" t="s">
        <v>385</v>
      </c>
      <c r="B103" s="376" t="s">
        <v>443</v>
      </c>
      <c r="C103" s="376"/>
      <c r="D103" s="376" t="s">
        <v>572</v>
      </c>
      <c r="E103" s="377"/>
    </row>
    <row r="104" spans="1:5">
      <c r="A104" s="163" t="s">
        <v>388</v>
      </c>
      <c r="B104" s="376" t="s">
        <v>573</v>
      </c>
      <c r="C104" s="376"/>
      <c r="D104" s="376" t="s">
        <v>574</v>
      </c>
      <c r="E104" s="377"/>
    </row>
    <row r="105" spans="1:5">
      <c r="A105" s="170" t="s">
        <v>391</v>
      </c>
      <c r="B105" s="382" t="s">
        <v>575</v>
      </c>
      <c r="C105" s="382"/>
      <c r="D105" s="382" t="s">
        <v>576</v>
      </c>
      <c r="E105" s="383"/>
    </row>
    <row r="106" spans="1:5">
      <c r="A106" s="170" t="s">
        <v>394</v>
      </c>
      <c r="B106" s="382" t="s">
        <v>577</v>
      </c>
      <c r="C106" s="382"/>
      <c r="D106" s="382" t="s">
        <v>578</v>
      </c>
      <c r="E106" s="383"/>
    </row>
    <row r="107" spans="1:5">
      <c r="A107" s="170" t="s">
        <v>397</v>
      </c>
      <c r="B107" s="382" t="s">
        <v>579</v>
      </c>
      <c r="C107" s="382"/>
      <c r="D107" s="382" t="s">
        <v>580</v>
      </c>
      <c r="E107" s="383"/>
    </row>
    <row r="108" spans="1:5">
      <c r="A108" s="163" t="s">
        <v>400</v>
      </c>
      <c r="B108" s="376" t="s">
        <v>577</v>
      </c>
      <c r="C108" s="376"/>
      <c r="D108" s="376" t="s">
        <v>581</v>
      </c>
      <c r="E108" s="377"/>
    </row>
    <row r="109" spans="1:5">
      <c r="A109" s="163" t="s">
        <v>403</v>
      </c>
      <c r="B109" s="376" t="s">
        <v>579</v>
      </c>
      <c r="C109" s="376"/>
      <c r="D109" s="376" t="s">
        <v>582</v>
      </c>
      <c r="E109" s="377"/>
    </row>
    <row r="110" spans="1:5">
      <c r="A110" s="170" t="s">
        <v>406</v>
      </c>
      <c r="B110" s="382" t="s">
        <v>583</v>
      </c>
      <c r="C110" s="382"/>
      <c r="D110" s="382" t="s">
        <v>584</v>
      </c>
      <c r="E110" s="383"/>
    </row>
    <row r="111" spans="1:5">
      <c r="A111" s="163" t="s">
        <v>409</v>
      </c>
      <c r="B111" s="376" t="s">
        <v>443</v>
      </c>
      <c r="C111" s="376"/>
      <c r="D111" s="376" t="s">
        <v>585</v>
      </c>
      <c r="E111" s="377"/>
    </row>
    <row r="112" spans="1:5">
      <c r="A112" s="163" t="s">
        <v>412</v>
      </c>
      <c r="B112" s="376" t="s">
        <v>586</v>
      </c>
      <c r="C112" s="376"/>
      <c r="D112" s="376" t="s">
        <v>587</v>
      </c>
      <c r="E112" s="377"/>
    </row>
    <row r="113" spans="1:5">
      <c r="A113" s="170" t="s">
        <v>415</v>
      </c>
      <c r="B113" s="382" t="s">
        <v>588</v>
      </c>
      <c r="C113" s="382"/>
      <c r="D113" s="382" t="s">
        <v>589</v>
      </c>
      <c r="E113" s="383"/>
    </row>
    <row r="114" spans="1:5">
      <c r="A114" s="163" t="s">
        <v>418</v>
      </c>
      <c r="B114" s="376" t="s">
        <v>590</v>
      </c>
      <c r="C114" s="376"/>
      <c r="D114" s="376" t="s">
        <v>591</v>
      </c>
      <c r="E114" s="377"/>
    </row>
    <row r="115" spans="1:5">
      <c r="A115" s="163" t="s">
        <v>421</v>
      </c>
      <c r="B115" s="376" t="s">
        <v>592</v>
      </c>
      <c r="C115" s="376"/>
      <c r="D115" s="376" t="s">
        <v>593</v>
      </c>
      <c r="E115" s="377"/>
    </row>
    <row r="116" spans="1:5">
      <c r="A116" s="170" t="s">
        <v>424</v>
      </c>
      <c r="B116" s="382" t="s">
        <v>594</v>
      </c>
      <c r="C116" s="382"/>
      <c r="D116" s="382" t="s">
        <v>595</v>
      </c>
      <c r="E116" s="383"/>
    </row>
    <row r="117" spans="1:5">
      <c r="A117" s="163" t="s">
        <v>427</v>
      </c>
      <c r="B117" s="376" t="s">
        <v>596</v>
      </c>
      <c r="C117" s="376"/>
      <c r="D117" s="376" t="s">
        <v>597</v>
      </c>
      <c r="E117" s="377"/>
    </row>
    <row r="118" spans="1:5">
      <c r="A118" s="163" t="s">
        <v>430</v>
      </c>
      <c r="B118" s="376" t="s">
        <v>598</v>
      </c>
      <c r="C118" s="376"/>
      <c r="D118" s="376" t="s">
        <v>599</v>
      </c>
      <c r="E118" s="377"/>
    </row>
    <row r="119" spans="1:5">
      <c r="A119" s="163" t="s">
        <v>433</v>
      </c>
      <c r="B119" s="376" t="s">
        <v>600</v>
      </c>
      <c r="C119" s="376"/>
      <c r="D119" s="376" t="s">
        <v>601</v>
      </c>
      <c r="E119" s="377"/>
    </row>
    <row r="120" spans="1:5">
      <c r="A120" s="163" t="s">
        <v>436</v>
      </c>
      <c r="B120" s="376" t="s">
        <v>602</v>
      </c>
      <c r="C120" s="376"/>
      <c r="D120" s="376" t="s">
        <v>603</v>
      </c>
      <c r="E120" s="377"/>
    </row>
    <row r="121" spans="1:5">
      <c r="A121" s="163" t="s">
        <v>439</v>
      </c>
      <c r="B121" s="376" t="s">
        <v>604</v>
      </c>
      <c r="C121" s="376"/>
      <c r="D121" s="376" t="s">
        <v>605</v>
      </c>
      <c r="E121" s="377"/>
    </row>
    <row r="122" spans="1:5">
      <c r="A122" s="170" t="s">
        <v>442</v>
      </c>
      <c r="B122" s="382" t="s">
        <v>575</v>
      </c>
      <c r="C122" s="382"/>
      <c r="D122" s="382" t="s">
        <v>597</v>
      </c>
      <c r="E122" s="383"/>
    </row>
    <row r="123" spans="1:5">
      <c r="A123" s="170" t="s">
        <v>445</v>
      </c>
      <c r="B123" s="382" t="s">
        <v>577</v>
      </c>
      <c r="C123" s="382"/>
      <c r="D123" s="382" t="s">
        <v>606</v>
      </c>
      <c r="E123" s="383"/>
    </row>
    <row r="124" spans="1:5">
      <c r="A124" s="170" t="s">
        <v>448</v>
      </c>
      <c r="B124" s="382" t="s">
        <v>577</v>
      </c>
      <c r="C124" s="382"/>
      <c r="D124" s="382" t="s">
        <v>606</v>
      </c>
      <c r="E124" s="383"/>
    </row>
    <row r="125" spans="1:5">
      <c r="A125" s="170" t="s">
        <v>451</v>
      </c>
      <c r="B125" s="382" t="s">
        <v>575</v>
      </c>
      <c r="C125" s="382"/>
      <c r="D125" s="382" t="s">
        <v>607</v>
      </c>
      <c r="E125" s="383"/>
    </row>
    <row r="126" spans="1:5">
      <c r="A126" s="170" t="s">
        <v>454</v>
      </c>
      <c r="B126" s="382" t="s">
        <v>577</v>
      </c>
      <c r="C126" s="382"/>
      <c r="D126" s="382" t="s">
        <v>585</v>
      </c>
      <c r="E126" s="383"/>
    </row>
    <row r="127" spans="1:5">
      <c r="A127" s="170" t="s">
        <v>457</v>
      </c>
      <c r="B127" s="382" t="s">
        <v>577</v>
      </c>
      <c r="C127" s="382"/>
      <c r="D127" s="382" t="s">
        <v>608</v>
      </c>
      <c r="E127" s="383"/>
    </row>
    <row r="128" spans="1:5">
      <c r="A128" s="170" t="s">
        <v>460</v>
      </c>
      <c r="B128" s="382" t="s">
        <v>609</v>
      </c>
      <c r="C128" s="382"/>
      <c r="D128" s="382" t="s">
        <v>610</v>
      </c>
      <c r="E128" s="383"/>
    </row>
    <row r="129" spans="1:5">
      <c r="A129" s="163" t="s">
        <v>463</v>
      </c>
      <c r="B129" s="376" t="s">
        <v>611</v>
      </c>
      <c r="C129" s="376"/>
      <c r="D129" s="376" t="s">
        <v>612</v>
      </c>
      <c r="E129" s="377"/>
    </row>
    <row r="130" spans="1:5">
      <c r="A130" s="163" t="s">
        <v>466</v>
      </c>
      <c r="B130" s="376" t="s">
        <v>613</v>
      </c>
      <c r="C130" s="376"/>
      <c r="D130" s="376" t="s">
        <v>614</v>
      </c>
      <c r="E130" s="377"/>
    </row>
    <row r="131" spans="1:5">
      <c r="A131" s="170" t="s">
        <v>469</v>
      </c>
      <c r="B131" s="382" t="s">
        <v>577</v>
      </c>
      <c r="C131" s="382"/>
      <c r="D131" s="382" t="s">
        <v>585</v>
      </c>
      <c r="E131" s="383"/>
    </row>
    <row r="132" spans="1:5">
      <c r="A132" s="170" t="s">
        <v>472</v>
      </c>
      <c r="B132" s="382" t="s">
        <v>575</v>
      </c>
      <c r="C132" s="382"/>
      <c r="D132" s="382" t="s">
        <v>444</v>
      </c>
      <c r="E132" s="383"/>
    </row>
    <row r="133" spans="1:5">
      <c r="A133" s="170" t="s">
        <v>475</v>
      </c>
      <c r="B133" s="382" t="s">
        <v>615</v>
      </c>
      <c r="C133" s="382"/>
      <c r="D133" s="382" t="s">
        <v>616</v>
      </c>
      <c r="E133" s="383"/>
    </row>
    <row r="134" spans="1:5">
      <c r="A134" s="170" t="s">
        <v>478</v>
      </c>
      <c r="B134" s="382" t="s">
        <v>617</v>
      </c>
      <c r="C134" s="382"/>
      <c r="D134" s="382" t="s">
        <v>618</v>
      </c>
      <c r="E134" s="383"/>
    </row>
    <row r="135" spans="1:5" ht="15.75" thickBot="1">
      <c r="A135" s="171" t="s">
        <v>481</v>
      </c>
      <c r="B135" s="378" t="s">
        <v>619</v>
      </c>
      <c r="C135" s="378"/>
      <c r="D135" s="378" t="s">
        <v>620</v>
      </c>
      <c r="E135" s="379"/>
    </row>
    <row r="136" spans="1:5">
      <c r="A136" s="172" t="s">
        <v>484</v>
      </c>
      <c r="B136" s="374" t="s">
        <v>621</v>
      </c>
      <c r="C136" s="374"/>
      <c r="D136" s="374" t="s">
        <v>622</v>
      </c>
      <c r="E136" s="375"/>
    </row>
    <row r="137" spans="1:5" ht="15.75" thickBot="1">
      <c r="A137" s="173" t="s">
        <v>487</v>
      </c>
      <c r="B137" s="391" t="s">
        <v>623</v>
      </c>
      <c r="C137" s="391"/>
      <c r="D137" s="391" t="s">
        <v>624</v>
      </c>
      <c r="E137" s="392"/>
    </row>
    <row r="139" spans="1:5" ht="15.75" thickBot="1">
      <c r="A139" s="140" t="str">
        <f>'[1]COBRA Inputs'!A35</f>
        <v>R M Schahfer Generating Station</v>
      </c>
    </row>
    <row r="140" spans="1:5" ht="15.75" thickBot="1">
      <c r="A140" s="384" t="s">
        <v>372</v>
      </c>
      <c r="B140" s="385"/>
      <c r="C140" s="385"/>
      <c r="D140" s="385"/>
      <c r="E140" s="386"/>
    </row>
    <row r="141" spans="1:5">
      <c r="A141" s="174"/>
      <c r="B141" s="175"/>
      <c r="C141" s="175"/>
      <c r="D141" s="175"/>
      <c r="E141" s="176"/>
    </row>
    <row r="142" spans="1:5">
      <c r="A142" s="174"/>
      <c r="B142" s="387" t="s">
        <v>625</v>
      </c>
      <c r="C142" s="387"/>
      <c r="D142" s="387" t="s">
        <v>626</v>
      </c>
      <c r="E142" s="388"/>
    </row>
    <row r="143" spans="1:5" ht="15.75" thickBot="1">
      <c r="A143" s="177"/>
      <c r="B143" s="389" t="s">
        <v>375</v>
      </c>
      <c r="C143" s="389"/>
      <c r="D143" s="389" t="s">
        <v>376</v>
      </c>
      <c r="E143" s="390"/>
    </row>
    <row r="144" spans="1:5">
      <c r="A144" s="175"/>
      <c r="B144" s="178"/>
      <c r="C144" s="178"/>
      <c r="D144" s="178"/>
      <c r="E144" s="178"/>
    </row>
    <row r="145" spans="1:5" ht="15.75" thickBot="1">
      <c r="A145" s="175"/>
      <c r="B145" s="178"/>
      <c r="C145" s="178"/>
      <c r="D145" s="178"/>
      <c r="E145" s="178"/>
    </row>
    <row r="146" spans="1:5" ht="15.75" thickBot="1">
      <c r="A146" s="179"/>
      <c r="B146" s="385" t="s">
        <v>377</v>
      </c>
      <c r="C146" s="385"/>
      <c r="D146" s="385" t="s">
        <v>378</v>
      </c>
      <c r="E146" s="386"/>
    </row>
    <row r="147" spans="1:5">
      <c r="A147" s="180" t="s">
        <v>379</v>
      </c>
      <c r="B147" s="397" t="s">
        <v>627</v>
      </c>
      <c r="C147" s="397"/>
      <c r="D147" s="397" t="s">
        <v>628</v>
      </c>
      <c r="E147" s="398"/>
    </row>
    <row r="148" spans="1:5">
      <c r="A148" s="174" t="s">
        <v>382</v>
      </c>
      <c r="B148" s="393" t="s">
        <v>629</v>
      </c>
      <c r="C148" s="393"/>
      <c r="D148" s="393" t="s">
        <v>630</v>
      </c>
      <c r="E148" s="394"/>
    </row>
    <row r="149" spans="1:5">
      <c r="A149" s="174" t="s">
        <v>385</v>
      </c>
      <c r="B149" s="393" t="s">
        <v>631</v>
      </c>
      <c r="C149" s="393"/>
      <c r="D149" s="393" t="s">
        <v>632</v>
      </c>
      <c r="E149" s="394"/>
    </row>
    <row r="150" spans="1:5">
      <c r="A150" s="174" t="s">
        <v>388</v>
      </c>
      <c r="B150" s="393" t="s">
        <v>633</v>
      </c>
      <c r="C150" s="393"/>
      <c r="D150" s="393" t="s">
        <v>634</v>
      </c>
      <c r="E150" s="394"/>
    </row>
    <row r="151" spans="1:5">
      <c r="A151" s="181" t="s">
        <v>391</v>
      </c>
      <c r="B151" s="395" t="s">
        <v>635</v>
      </c>
      <c r="C151" s="395"/>
      <c r="D151" s="395" t="s">
        <v>636</v>
      </c>
      <c r="E151" s="396"/>
    </row>
    <row r="152" spans="1:5">
      <c r="A152" s="181" t="s">
        <v>394</v>
      </c>
      <c r="B152" s="395" t="s">
        <v>637</v>
      </c>
      <c r="C152" s="395"/>
      <c r="D152" s="395" t="s">
        <v>638</v>
      </c>
      <c r="E152" s="396"/>
    </row>
    <row r="153" spans="1:5">
      <c r="A153" s="181" t="s">
        <v>397</v>
      </c>
      <c r="B153" s="395" t="s">
        <v>639</v>
      </c>
      <c r="C153" s="395"/>
      <c r="D153" s="395" t="s">
        <v>640</v>
      </c>
      <c r="E153" s="396"/>
    </row>
    <row r="154" spans="1:5">
      <c r="A154" s="174" t="s">
        <v>400</v>
      </c>
      <c r="B154" s="393" t="s">
        <v>641</v>
      </c>
      <c r="C154" s="393"/>
      <c r="D154" s="393" t="s">
        <v>642</v>
      </c>
      <c r="E154" s="394"/>
    </row>
    <row r="155" spans="1:5">
      <c r="A155" s="174" t="s">
        <v>403</v>
      </c>
      <c r="B155" s="393" t="s">
        <v>643</v>
      </c>
      <c r="C155" s="393"/>
      <c r="D155" s="393" t="s">
        <v>644</v>
      </c>
      <c r="E155" s="394"/>
    </row>
    <row r="156" spans="1:5">
      <c r="A156" s="181" t="s">
        <v>406</v>
      </c>
      <c r="B156" s="395" t="s">
        <v>645</v>
      </c>
      <c r="C156" s="395"/>
      <c r="D156" s="395" t="s">
        <v>646</v>
      </c>
      <c r="E156" s="396"/>
    </row>
    <row r="157" spans="1:5">
      <c r="A157" s="174" t="s">
        <v>409</v>
      </c>
      <c r="B157" s="393" t="s">
        <v>647</v>
      </c>
      <c r="C157" s="393"/>
      <c r="D157" s="393" t="s">
        <v>648</v>
      </c>
      <c r="E157" s="394"/>
    </row>
    <row r="158" spans="1:5">
      <c r="A158" s="174" t="s">
        <v>412</v>
      </c>
      <c r="B158" s="393" t="s">
        <v>649</v>
      </c>
      <c r="C158" s="393"/>
      <c r="D158" s="393" t="s">
        <v>650</v>
      </c>
      <c r="E158" s="394"/>
    </row>
    <row r="159" spans="1:5">
      <c r="A159" s="181" t="s">
        <v>415</v>
      </c>
      <c r="B159" s="395" t="s">
        <v>651</v>
      </c>
      <c r="C159" s="395"/>
      <c r="D159" s="395" t="s">
        <v>652</v>
      </c>
      <c r="E159" s="396"/>
    </row>
    <row r="160" spans="1:5">
      <c r="A160" s="174" t="s">
        <v>418</v>
      </c>
      <c r="B160" s="393" t="s">
        <v>653</v>
      </c>
      <c r="C160" s="393"/>
      <c r="D160" s="393" t="s">
        <v>654</v>
      </c>
      <c r="E160" s="394"/>
    </row>
    <row r="161" spans="1:5">
      <c r="A161" s="174" t="s">
        <v>421</v>
      </c>
      <c r="B161" s="393" t="s">
        <v>655</v>
      </c>
      <c r="C161" s="393"/>
      <c r="D161" s="393" t="s">
        <v>656</v>
      </c>
      <c r="E161" s="394"/>
    </row>
    <row r="162" spans="1:5">
      <c r="A162" s="181" t="s">
        <v>424</v>
      </c>
      <c r="B162" s="395" t="s">
        <v>657</v>
      </c>
      <c r="C162" s="395"/>
      <c r="D162" s="395" t="s">
        <v>658</v>
      </c>
      <c r="E162" s="396"/>
    </row>
    <row r="163" spans="1:5">
      <c r="A163" s="174" t="s">
        <v>427</v>
      </c>
      <c r="B163" s="393" t="s">
        <v>659</v>
      </c>
      <c r="C163" s="393"/>
      <c r="D163" s="393" t="s">
        <v>660</v>
      </c>
      <c r="E163" s="394"/>
    </row>
    <row r="164" spans="1:5">
      <c r="A164" s="174" t="s">
        <v>430</v>
      </c>
      <c r="B164" s="393" t="s">
        <v>661</v>
      </c>
      <c r="C164" s="393"/>
      <c r="D164" s="393" t="s">
        <v>662</v>
      </c>
      <c r="E164" s="394"/>
    </row>
    <row r="165" spans="1:5">
      <c r="A165" s="174" t="s">
        <v>433</v>
      </c>
      <c r="B165" s="393" t="s">
        <v>663</v>
      </c>
      <c r="C165" s="393"/>
      <c r="D165" s="393" t="s">
        <v>664</v>
      </c>
      <c r="E165" s="394"/>
    </row>
    <row r="166" spans="1:5">
      <c r="A166" s="174" t="s">
        <v>436</v>
      </c>
      <c r="B166" s="393" t="s">
        <v>665</v>
      </c>
      <c r="C166" s="393"/>
      <c r="D166" s="393" t="s">
        <v>666</v>
      </c>
      <c r="E166" s="394"/>
    </row>
    <row r="167" spans="1:5">
      <c r="A167" s="174" t="s">
        <v>439</v>
      </c>
      <c r="B167" s="393" t="s">
        <v>667</v>
      </c>
      <c r="C167" s="393"/>
      <c r="D167" s="393" t="s">
        <v>668</v>
      </c>
      <c r="E167" s="394"/>
    </row>
    <row r="168" spans="1:5">
      <c r="A168" s="181" t="s">
        <v>442</v>
      </c>
      <c r="B168" s="395" t="s">
        <v>669</v>
      </c>
      <c r="C168" s="395"/>
      <c r="D168" s="395" t="s">
        <v>608</v>
      </c>
      <c r="E168" s="396"/>
    </row>
    <row r="169" spans="1:5">
      <c r="A169" s="181" t="s">
        <v>445</v>
      </c>
      <c r="B169" s="395" t="s">
        <v>473</v>
      </c>
      <c r="C169" s="395"/>
      <c r="D169" s="395" t="s">
        <v>670</v>
      </c>
      <c r="E169" s="396"/>
    </row>
    <row r="170" spans="1:5">
      <c r="A170" s="181" t="s">
        <v>448</v>
      </c>
      <c r="B170" s="395" t="s">
        <v>671</v>
      </c>
      <c r="C170" s="395"/>
      <c r="D170" s="395" t="s">
        <v>672</v>
      </c>
      <c r="E170" s="396"/>
    </row>
    <row r="171" spans="1:5">
      <c r="A171" s="181" t="s">
        <v>451</v>
      </c>
      <c r="B171" s="395" t="s">
        <v>673</v>
      </c>
      <c r="C171" s="395"/>
      <c r="D171" s="395" t="s">
        <v>674</v>
      </c>
      <c r="E171" s="396"/>
    </row>
    <row r="172" spans="1:5">
      <c r="A172" s="181" t="s">
        <v>454</v>
      </c>
      <c r="B172" s="395" t="s">
        <v>675</v>
      </c>
      <c r="C172" s="395"/>
      <c r="D172" s="395" t="s">
        <v>676</v>
      </c>
      <c r="E172" s="396"/>
    </row>
    <row r="173" spans="1:5">
      <c r="A173" s="181" t="s">
        <v>457</v>
      </c>
      <c r="B173" s="395" t="s">
        <v>643</v>
      </c>
      <c r="C173" s="395"/>
      <c r="D173" s="395" t="s">
        <v>677</v>
      </c>
      <c r="E173" s="396"/>
    </row>
    <row r="174" spans="1:5">
      <c r="A174" s="181" t="s">
        <v>460</v>
      </c>
      <c r="B174" s="395" t="s">
        <v>678</v>
      </c>
      <c r="C174" s="395"/>
      <c r="D174" s="395" t="s">
        <v>679</v>
      </c>
      <c r="E174" s="396"/>
    </row>
    <row r="175" spans="1:5">
      <c r="A175" s="174" t="s">
        <v>463</v>
      </c>
      <c r="B175" s="393" t="s">
        <v>680</v>
      </c>
      <c r="C175" s="393"/>
      <c r="D175" s="393" t="s">
        <v>681</v>
      </c>
      <c r="E175" s="394"/>
    </row>
    <row r="176" spans="1:5">
      <c r="A176" s="174" t="s">
        <v>466</v>
      </c>
      <c r="B176" s="393" t="s">
        <v>682</v>
      </c>
      <c r="C176" s="393"/>
      <c r="D176" s="393" t="s">
        <v>683</v>
      </c>
      <c r="E176" s="394"/>
    </row>
    <row r="177" spans="1:5">
      <c r="A177" s="181" t="s">
        <v>469</v>
      </c>
      <c r="B177" s="395" t="s">
        <v>455</v>
      </c>
      <c r="C177" s="395"/>
      <c r="D177" s="395" t="s">
        <v>684</v>
      </c>
      <c r="E177" s="396"/>
    </row>
    <row r="178" spans="1:5">
      <c r="A178" s="181" t="s">
        <v>472</v>
      </c>
      <c r="B178" s="395" t="s">
        <v>685</v>
      </c>
      <c r="C178" s="395"/>
      <c r="D178" s="395" t="s">
        <v>686</v>
      </c>
      <c r="E178" s="396"/>
    </row>
    <row r="179" spans="1:5">
      <c r="A179" s="181" t="s">
        <v>475</v>
      </c>
      <c r="B179" s="395" t="s">
        <v>687</v>
      </c>
      <c r="C179" s="395"/>
      <c r="D179" s="395" t="s">
        <v>688</v>
      </c>
      <c r="E179" s="396"/>
    </row>
    <row r="180" spans="1:5">
      <c r="A180" s="181" t="s">
        <v>478</v>
      </c>
      <c r="B180" s="395" t="s">
        <v>689</v>
      </c>
      <c r="C180" s="395"/>
      <c r="D180" s="395" t="s">
        <v>690</v>
      </c>
      <c r="E180" s="396"/>
    </row>
    <row r="181" spans="1:5" ht="15.75" thickBot="1">
      <c r="A181" s="182" t="s">
        <v>481</v>
      </c>
      <c r="B181" s="389" t="s">
        <v>691</v>
      </c>
      <c r="C181" s="389"/>
      <c r="D181" s="389" t="s">
        <v>692</v>
      </c>
      <c r="E181" s="390"/>
    </row>
    <row r="182" spans="1:5">
      <c r="A182" s="183" t="s">
        <v>484</v>
      </c>
      <c r="B182" s="387" t="s">
        <v>693</v>
      </c>
      <c r="C182" s="387"/>
      <c r="D182" s="387" t="s">
        <v>694</v>
      </c>
      <c r="E182" s="388"/>
    </row>
    <row r="183" spans="1:5" ht="15.75" thickBot="1">
      <c r="A183" s="184" t="s">
        <v>487</v>
      </c>
      <c r="B183" s="405" t="s">
        <v>695</v>
      </c>
      <c r="C183" s="405"/>
      <c r="D183" s="405" t="s">
        <v>696</v>
      </c>
      <c r="E183" s="406"/>
    </row>
    <row r="184" spans="1:5">
      <c r="A184" s="119"/>
    </row>
    <row r="185" spans="1:5" ht="15.75" thickBot="1">
      <c r="A185" s="185" t="str">
        <f>'[1]COBRA Inputs'!A42</f>
        <v>Eddystone Generating Station</v>
      </c>
    </row>
    <row r="186" spans="1:5" ht="15.75" thickBot="1">
      <c r="A186" s="407" t="s">
        <v>372</v>
      </c>
      <c r="B186" s="399"/>
      <c r="C186" s="399"/>
      <c r="D186" s="399"/>
      <c r="E186" s="400"/>
    </row>
    <row r="187" spans="1:5">
      <c r="A187" s="186"/>
      <c r="B187" s="187"/>
      <c r="C187" s="187"/>
      <c r="D187" s="187"/>
      <c r="E187" s="188"/>
    </row>
    <row r="188" spans="1:5">
      <c r="A188" s="186"/>
      <c r="B188" s="408" t="s">
        <v>697</v>
      </c>
      <c r="C188" s="408"/>
      <c r="D188" s="408" t="s">
        <v>698</v>
      </c>
      <c r="E188" s="409"/>
    </row>
    <row r="189" spans="1:5" ht="15.75" thickBot="1">
      <c r="A189" s="189"/>
      <c r="B189" s="410" t="s">
        <v>375</v>
      </c>
      <c r="C189" s="410"/>
      <c r="D189" s="410" t="s">
        <v>376</v>
      </c>
      <c r="E189" s="411"/>
    </row>
    <row r="190" spans="1:5">
      <c r="A190" s="187"/>
      <c r="B190" s="190"/>
      <c r="C190" s="190"/>
      <c r="D190" s="190"/>
      <c r="E190" s="190"/>
    </row>
    <row r="191" spans="1:5" ht="15.75" thickBot="1">
      <c r="A191" s="187"/>
      <c r="B191" s="190"/>
      <c r="C191" s="190"/>
      <c r="D191" s="190"/>
      <c r="E191" s="190"/>
    </row>
    <row r="192" spans="1:5" ht="15.75" thickBot="1">
      <c r="A192" s="191"/>
      <c r="B192" s="399" t="s">
        <v>377</v>
      </c>
      <c r="C192" s="399"/>
      <c r="D192" s="399" t="s">
        <v>378</v>
      </c>
      <c r="E192" s="400"/>
    </row>
    <row r="193" spans="1:5">
      <c r="A193" s="192" t="s">
        <v>379</v>
      </c>
      <c r="B193" s="401" t="s">
        <v>699</v>
      </c>
      <c r="C193" s="401"/>
      <c r="D193" s="401" t="s">
        <v>700</v>
      </c>
      <c r="E193" s="402"/>
    </row>
    <row r="194" spans="1:5">
      <c r="A194" s="186" t="s">
        <v>382</v>
      </c>
      <c r="B194" s="403" t="s">
        <v>701</v>
      </c>
      <c r="C194" s="403"/>
      <c r="D194" s="403" t="s">
        <v>702</v>
      </c>
      <c r="E194" s="404"/>
    </row>
    <row r="195" spans="1:5">
      <c r="A195" s="186" t="s">
        <v>385</v>
      </c>
      <c r="B195" s="403" t="s">
        <v>703</v>
      </c>
      <c r="C195" s="403"/>
      <c r="D195" s="403" t="s">
        <v>704</v>
      </c>
      <c r="E195" s="404"/>
    </row>
    <row r="196" spans="1:5">
      <c r="A196" s="186" t="s">
        <v>388</v>
      </c>
      <c r="B196" s="403" t="s">
        <v>705</v>
      </c>
      <c r="C196" s="403"/>
      <c r="D196" s="403" t="s">
        <v>706</v>
      </c>
      <c r="E196" s="404"/>
    </row>
    <row r="197" spans="1:5">
      <c r="A197" s="193" t="s">
        <v>391</v>
      </c>
      <c r="B197" s="412" t="s">
        <v>707</v>
      </c>
      <c r="C197" s="412"/>
      <c r="D197" s="412" t="s">
        <v>708</v>
      </c>
      <c r="E197" s="413"/>
    </row>
    <row r="198" spans="1:5">
      <c r="A198" s="193" t="s">
        <v>394</v>
      </c>
      <c r="B198" s="412" t="s">
        <v>709</v>
      </c>
      <c r="C198" s="412"/>
      <c r="D198" s="412" t="s">
        <v>710</v>
      </c>
      <c r="E198" s="413"/>
    </row>
    <row r="199" spans="1:5">
      <c r="A199" s="193" t="s">
        <v>397</v>
      </c>
      <c r="B199" s="412" t="s">
        <v>711</v>
      </c>
      <c r="C199" s="412"/>
      <c r="D199" s="412" t="s">
        <v>712</v>
      </c>
      <c r="E199" s="413"/>
    </row>
    <row r="200" spans="1:5">
      <c r="A200" s="186" t="s">
        <v>400</v>
      </c>
      <c r="B200" s="403" t="s">
        <v>713</v>
      </c>
      <c r="C200" s="403"/>
      <c r="D200" s="403" t="s">
        <v>714</v>
      </c>
      <c r="E200" s="404"/>
    </row>
    <row r="201" spans="1:5">
      <c r="A201" s="186" t="s">
        <v>403</v>
      </c>
      <c r="B201" s="403" t="s">
        <v>715</v>
      </c>
      <c r="C201" s="403"/>
      <c r="D201" s="403" t="s">
        <v>716</v>
      </c>
      <c r="E201" s="404"/>
    </row>
    <row r="202" spans="1:5">
      <c r="A202" s="193" t="s">
        <v>406</v>
      </c>
      <c r="B202" s="412" t="s">
        <v>717</v>
      </c>
      <c r="C202" s="412"/>
      <c r="D202" s="412" t="s">
        <v>718</v>
      </c>
      <c r="E202" s="413"/>
    </row>
    <row r="203" spans="1:5">
      <c r="A203" s="186" t="s">
        <v>409</v>
      </c>
      <c r="B203" s="403" t="s">
        <v>719</v>
      </c>
      <c r="C203" s="403"/>
      <c r="D203" s="403" t="s">
        <v>720</v>
      </c>
      <c r="E203" s="404"/>
    </row>
    <row r="204" spans="1:5">
      <c r="A204" s="186" t="s">
        <v>412</v>
      </c>
      <c r="B204" s="403" t="s">
        <v>721</v>
      </c>
      <c r="C204" s="403"/>
      <c r="D204" s="403" t="s">
        <v>722</v>
      </c>
      <c r="E204" s="404"/>
    </row>
    <row r="205" spans="1:5">
      <c r="A205" s="193" t="s">
        <v>415</v>
      </c>
      <c r="B205" s="412" t="s">
        <v>723</v>
      </c>
      <c r="C205" s="412"/>
      <c r="D205" s="412" t="s">
        <v>724</v>
      </c>
      <c r="E205" s="413"/>
    </row>
    <row r="206" spans="1:5">
      <c r="A206" s="186" t="s">
        <v>418</v>
      </c>
      <c r="B206" s="403" t="s">
        <v>725</v>
      </c>
      <c r="C206" s="403"/>
      <c r="D206" s="403" t="s">
        <v>726</v>
      </c>
      <c r="E206" s="404"/>
    </row>
    <row r="207" spans="1:5">
      <c r="A207" s="186" t="s">
        <v>421</v>
      </c>
      <c r="B207" s="403" t="s">
        <v>727</v>
      </c>
      <c r="C207" s="403"/>
      <c r="D207" s="403" t="s">
        <v>728</v>
      </c>
      <c r="E207" s="404"/>
    </row>
    <row r="208" spans="1:5">
      <c r="A208" s="193" t="s">
        <v>424</v>
      </c>
      <c r="B208" s="412" t="s">
        <v>729</v>
      </c>
      <c r="C208" s="412"/>
      <c r="D208" s="412" t="s">
        <v>730</v>
      </c>
      <c r="E208" s="413"/>
    </row>
    <row r="209" spans="1:5">
      <c r="A209" s="186" t="s">
        <v>427</v>
      </c>
      <c r="B209" s="403" t="s">
        <v>731</v>
      </c>
      <c r="C209" s="403"/>
      <c r="D209" s="403" t="s">
        <v>732</v>
      </c>
      <c r="E209" s="404"/>
    </row>
    <row r="210" spans="1:5">
      <c r="A210" s="186" t="s">
        <v>430</v>
      </c>
      <c r="B210" s="403" t="s">
        <v>733</v>
      </c>
      <c r="C210" s="403"/>
      <c r="D210" s="403" t="s">
        <v>734</v>
      </c>
      <c r="E210" s="404"/>
    </row>
    <row r="211" spans="1:5">
      <c r="A211" s="186" t="s">
        <v>433</v>
      </c>
      <c r="B211" s="403" t="s">
        <v>735</v>
      </c>
      <c r="C211" s="403"/>
      <c r="D211" s="403" t="s">
        <v>736</v>
      </c>
      <c r="E211" s="404"/>
    </row>
    <row r="212" spans="1:5">
      <c r="A212" s="186" t="s">
        <v>436</v>
      </c>
      <c r="B212" s="403" t="s">
        <v>737</v>
      </c>
      <c r="C212" s="403"/>
      <c r="D212" s="403" t="s">
        <v>738</v>
      </c>
      <c r="E212" s="404"/>
    </row>
    <row r="213" spans="1:5">
      <c r="A213" s="186" t="s">
        <v>439</v>
      </c>
      <c r="B213" s="403" t="s">
        <v>739</v>
      </c>
      <c r="C213" s="403"/>
      <c r="D213" s="403" t="s">
        <v>740</v>
      </c>
      <c r="E213" s="404"/>
    </row>
    <row r="214" spans="1:5">
      <c r="A214" s="193" t="s">
        <v>442</v>
      </c>
      <c r="B214" s="412" t="s">
        <v>579</v>
      </c>
      <c r="C214" s="412"/>
      <c r="D214" s="412" t="s">
        <v>741</v>
      </c>
      <c r="E214" s="413"/>
    </row>
    <row r="215" spans="1:5">
      <c r="A215" s="193" t="s">
        <v>445</v>
      </c>
      <c r="B215" s="412" t="s">
        <v>742</v>
      </c>
      <c r="C215" s="412"/>
      <c r="D215" s="412" t="s">
        <v>743</v>
      </c>
      <c r="E215" s="413"/>
    </row>
    <row r="216" spans="1:5">
      <c r="A216" s="193" t="s">
        <v>448</v>
      </c>
      <c r="B216" s="412" t="s">
        <v>744</v>
      </c>
      <c r="C216" s="412"/>
      <c r="D216" s="412" t="s">
        <v>745</v>
      </c>
      <c r="E216" s="413"/>
    </row>
    <row r="217" spans="1:5">
      <c r="A217" s="193" t="s">
        <v>451</v>
      </c>
      <c r="B217" s="412" t="s">
        <v>746</v>
      </c>
      <c r="C217" s="412"/>
      <c r="D217" s="412" t="s">
        <v>747</v>
      </c>
      <c r="E217" s="413"/>
    </row>
    <row r="218" spans="1:5">
      <c r="A218" s="193" t="s">
        <v>454</v>
      </c>
      <c r="B218" s="412" t="s">
        <v>748</v>
      </c>
      <c r="C218" s="412"/>
      <c r="D218" s="412" t="s">
        <v>749</v>
      </c>
      <c r="E218" s="413"/>
    </row>
    <row r="219" spans="1:5">
      <c r="A219" s="193" t="s">
        <v>457</v>
      </c>
      <c r="B219" s="412" t="s">
        <v>750</v>
      </c>
      <c r="C219" s="412"/>
      <c r="D219" s="412" t="s">
        <v>751</v>
      </c>
      <c r="E219" s="413"/>
    </row>
    <row r="220" spans="1:5">
      <c r="A220" s="193" t="s">
        <v>460</v>
      </c>
      <c r="B220" s="412" t="s">
        <v>752</v>
      </c>
      <c r="C220" s="412"/>
      <c r="D220" s="412" t="s">
        <v>753</v>
      </c>
      <c r="E220" s="413"/>
    </row>
    <row r="221" spans="1:5">
      <c r="A221" s="186" t="s">
        <v>463</v>
      </c>
      <c r="B221" s="403" t="s">
        <v>754</v>
      </c>
      <c r="C221" s="403"/>
      <c r="D221" s="403" t="s">
        <v>755</v>
      </c>
      <c r="E221" s="404"/>
    </row>
    <row r="222" spans="1:5">
      <c r="A222" s="186" t="s">
        <v>466</v>
      </c>
      <c r="B222" s="403" t="s">
        <v>756</v>
      </c>
      <c r="C222" s="403"/>
      <c r="D222" s="403" t="s">
        <v>757</v>
      </c>
      <c r="E222" s="404"/>
    </row>
    <row r="223" spans="1:5">
      <c r="A223" s="193" t="s">
        <v>469</v>
      </c>
      <c r="B223" s="412" t="s">
        <v>637</v>
      </c>
      <c r="C223" s="412"/>
      <c r="D223" s="412" t="s">
        <v>758</v>
      </c>
      <c r="E223" s="413"/>
    </row>
    <row r="224" spans="1:5">
      <c r="A224" s="193" t="s">
        <v>472</v>
      </c>
      <c r="B224" s="412" t="s">
        <v>759</v>
      </c>
      <c r="C224" s="412"/>
      <c r="D224" s="412" t="s">
        <v>760</v>
      </c>
      <c r="E224" s="413"/>
    </row>
    <row r="225" spans="1:5">
      <c r="A225" s="193" t="s">
        <v>475</v>
      </c>
      <c r="B225" s="412" t="s">
        <v>761</v>
      </c>
      <c r="C225" s="412"/>
      <c r="D225" s="412" t="s">
        <v>762</v>
      </c>
      <c r="E225" s="413"/>
    </row>
    <row r="226" spans="1:5">
      <c r="A226" s="193" t="s">
        <v>478</v>
      </c>
      <c r="B226" s="412" t="s">
        <v>763</v>
      </c>
      <c r="C226" s="412"/>
      <c r="D226" s="412" t="s">
        <v>764</v>
      </c>
      <c r="E226" s="413"/>
    </row>
    <row r="227" spans="1:5" ht="15.75" thickBot="1">
      <c r="A227" s="194" t="s">
        <v>481</v>
      </c>
      <c r="B227" s="410" t="s">
        <v>765</v>
      </c>
      <c r="C227" s="410"/>
      <c r="D227" s="410" t="s">
        <v>766</v>
      </c>
      <c r="E227" s="411"/>
    </row>
    <row r="228" spans="1:5">
      <c r="A228" s="195" t="s">
        <v>484</v>
      </c>
      <c r="B228" s="408" t="s">
        <v>767</v>
      </c>
      <c r="C228" s="408"/>
      <c r="D228" s="408" t="s">
        <v>768</v>
      </c>
      <c r="E228" s="409"/>
    </row>
    <row r="229" spans="1:5" ht="15.75" thickBot="1">
      <c r="A229" s="196" t="s">
        <v>487</v>
      </c>
      <c r="B229" s="414" t="s">
        <v>769</v>
      </c>
      <c r="C229" s="414"/>
      <c r="D229" s="414" t="s">
        <v>770</v>
      </c>
      <c r="E229" s="415"/>
    </row>
    <row r="230" spans="1:5">
      <c r="A230" s="197"/>
      <c r="B230" s="198"/>
      <c r="C230" s="198"/>
      <c r="D230" s="198"/>
      <c r="E230" s="198"/>
    </row>
    <row r="231" spans="1:5" ht="15.75" thickBot="1">
      <c r="A231" s="185" t="s">
        <v>771</v>
      </c>
    </row>
    <row r="232" spans="1:5" ht="15.75" thickBot="1">
      <c r="A232" s="416" t="s">
        <v>372</v>
      </c>
      <c r="B232" s="417"/>
      <c r="C232" s="417"/>
      <c r="D232" s="417"/>
      <c r="E232" s="418"/>
    </row>
    <row r="233" spans="1:5">
      <c r="A233" s="199"/>
      <c r="B233" s="200"/>
      <c r="C233" s="200"/>
      <c r="D233" s="200"/>
      <c r="E233" s="201"/>
    </row>
    <row r="234" spans="1:5">
      <c r="A234" s="199"/>
      <c r="B234" s="419" t="s">
        <v>772</v>
      </c>
      <c r="C234" s="419"/>
      <c r="D234" s="419" t="s">
        <v>773</v>
      </c>
      <c r="E234" s="420"/>
    </row>
    <row r="235" spans="1:5" ht="15.75" thickBot="1">
      <c r="A235" s="203"/>
      <c r="B235" s="423" t="s">
        <v>375</v>
      </c>
      <c r="C235" s="423"/>
      <c r="D235" s="423" t="s">
        <v>376</v>
      </c>
      <c r="E235" s="424"/>
    </row>
    <row r="236" spans="1:5">
      <c r="A236" s="200"/>
      <c r="B236" s="204"/>
      <c r="C236" s="204"/>
      <c r="D236" s="204"/>
      <c r="E236" s="204"/>
    </row>
    <row r="237" spans="1:5" ht="15.75" thickBot="1">
      <c r="A237" s="200"/>
      <c r="B237" s="204"/>
      <c r="C237" s="204"/>
      <c r="D237" s="204"/>
      <c r="E237" s="204"/>
    </row>
    <row r="238" spans="1:5" ht="15.75" thickBot="1">
      <c r="A238" s="205"/>
      <c r="B238" s="417" t="s">
        <v>377</v>
      </c>
      <c r="C238" s="417"/>
      <c r="D238" s="417" t="s">
        <v>378</v>
      </c>
      <c r="E238" s="418"/>
    </row>
    <row r="239" spans="1:5">
      <c r="A239" s="206" t="s">
        <v>379</v>
      </c>
      <c r="B239" s="425" t="s">
        <v>774</v>
      </c>
      <c r="C239" s="425"/>
      <c r="D239" s="425" t="s">
        <v>775</v>
      </c>
      <c r="E239" s="426"/>
    </row>
    <row r="240" spans="1:5">
      <c r="A240" s="199" t="s">
        <v>382</v>
      </c>
      <c r="B240" s="421" t="s">
        <v>776</v>
      </c>
      <c r="C240" s="421"/>
      <c r="D240" s="421" t="s">
        <v>777</v>
      </c>
      <c r="E240" s="422"/>
    </row>
    <row r="241" spans="1:5">
      <c r="A241" s="199" t="s">
        <v>385</v>
      </c>
      <c r="B241" s="421" t="s">
        <v>778</v>
      </c>
      <c r="C241" s="421"/>
      <c r="D241" s="421" t="s">
        <v>779</v>
      </c>
      <c r="E241" s="422"/>
    </row>
    <row r="242" spans="1:5">
      <c r="A242" s="199" t="s">
        <v>388</v>
      </c>
      <c r="B242" s="421" t="s">
        <v>780</v>
      </c>
      <c r="C242" s="421"/>
      <c r="D242" s="421" t="s">
        <v>781</v>
      </c>
      <c r="E242" s="422"/>
    </row>
    <row r="243" spans="1:5">
      <c r="A243" s="207" t="s">
        <v>391</v>
      </c>
      <c r="B243" s="427" t="s">
        <v>782</v>
      </c>
      <c r="C243" s="427"/>
      <c r="D243" s="427" t="s">
        <v>783</v>
      </c>
      <c r="E243" s="428"/>
    </row>
    <row r="244" spans="1:5">
      <c r="A244" s="207" t="s">
        <v>394</v>
      </c>
      <c r="B244" s="427" t="s">
        <v>784</v>
      </c>
      <c r="C244" s="427"/>
      <c r="D244" s="427" t="s">
        <v>785</v>
      </c>
      <c r="E244" s="428"/>
    </row>
    <row r="245" spans="1:5">
      <c r="A245" s="207" t="s">
        <v>397</v>
      </c>
      <c r="B245" s="427" t="s">
        <v>786</v>
      </c>
      <c r="C245" s="427"/>
      <c r="D245" s="427" t="s">
        <v>787</v>
      </c>
      <c r="E245" s="428"/>
    </row>
    <row r="246" spans="1:5">
      <c r="A246" s="199" t="s">
        <v>400</v>
      </c>
      <c r="B246" s="421" t="s">
        <v>788</v>
      </c>
      <c r="C246" s="421"/>
      <c r="D246" s="421" t="s">
        <v>789</v>
      </c>
      <c r="E246" s="422"/>
    </row>
    <row r="247" spans="1:5">
      <c r="A247" s="199" t="s">
        <v>403</v>
      </c>
      <c r="B247" s="421" t="s">
        <v>790</v>
      </c>
      <c r="C247" s="421"/>
      <c r="D247" s="421" t="s">
        <v>791</v>
      </c>
      <c r="E247" s="422"/>
    </row>
    <row r="248" spans="1:5">
      <c r="A248" s="207" t="s">
        <v>406</v>
      </c>
      <c r="B248" s="427" t="s">
        <v>792</v>
      </c>
      <c r="C248" s="427"/>
      <c r="D248" s="427" t="s">
        <v>793</v>
      </c>
      <c r="E248" s="428"/>
    </row>
    <row r="249" spans="1:5">
      <c r="A249" s="199" t="s">
        <v>409</v>
      </c>
      <c r="B249" s="421" t="s">
        <v>794</v>
      </c>
      <c r="C249" s="421"/>
      <c r="D249" s="421" t="s">
        <v>795</v>
      </c>
      <c r="E249" s="422"/>
    </row>
    <row r="250" spans="1:5">
      <c r="A250" s="199" t="s">
        <v>412</v>
      </c>
      <c r="B250" s="421" t="s">
        <v>796</v>
      </c>
      <c r="C250" s="421"/>
      <c r="D250" s="421" t="s">
        <v>797</v>
      </c>
      <c r="E250" s="422"/>
    </row>
    <row r="251" spans="1:5">
      <c r="A251" s="207" t="s">
        <v>415</v>
      </c>
      <c r="B251" s="427" t="s">
        <v>798</v>
      </c>
      <c r="C251" s="427"/>
      <c r="D251" s="427" t="s">
        <v>799</v>
      </c>
      <c r="E251" s="428"/>
    </row>
    <row r="252" spans="1:5">
      <c r="A252" s="199" t="s">
        <v>418</v>
      </c>
      <c r="B252" s="421" t="s">
        <v>800</v>
      </c>
      <c r="C252" s="421"/>
      <c r="D252" s="421" t="s">
        <v>801</v>
      </c>
      <c r="E252" s="422"/>
    </row>
    <row r="253" spans="1:5">
      <c r="A253" s="199" t="s">
        <v>421</v>
      </c>
      <c r="B253" s="421" t="s">
        <v>802</v>
      </c>
      <c r="C253" s="421"/>
      <c r="D253" s="421" t="s">
        <v>803</v>
      </c>
      <c r="E253" s="422"/>
    </row>
    <row r="254" spans="1:5">
      <c r="A254" s="207" t="s">
        <v>424</v>
      </c>
      <c r="B254" s="427" t="s">
        <v>804</v>
      </c>
      <c r="C254" s="427"/>
      <c r="D254" s="427" t="s">
        <v>805</v>
      </c>
      <c r="E254" s="428"/>
    </row>
    <row r="255" spans="1:5">
      <c r="A255" s="199" t="s">
        <v>427</v>
      </c>
      <c r="B255" s="421" t="s">
        <v>806</v>
      </c>
      <c r="C255" s="421"/>
      <c r="D255" s="421" t="s">
        <v>807</v>
      </c>
      <c r="E255" s="422"/>
    </row>
    <row r="256" spans="1:5">
      <c r="A256" s="199" t="s">
        <v>430</v>
      </c>
      <c r="B256" s="421" t="s">
        <v>808</v>
      </c>
      <c r="C256" s="421"/>
      <c r="D256" s="421" t="s">
        <v>809</v>
      </c>
      <c r="E256" s="422"/>
    </row>
    <row r="257" spans="1:5">
      <c r="A257" s="199" t="s">
        <v>433</v>
      </c>
      <c r="B257" s="421" t="s">
        <v>810</v>
      </c>
      <c r="C257" s="421"/>
      <c r="D257" s="421" t="s">
        <v>811</v>
      </c>
      <c r="E257" s="422"/>
    </row>
    <row r="258" spans="1:5">
      <c r="A258" s="199" t="s">
        <v>436</v>
      </c>
      <c r="B258" s="421" t="s">
        <v>812</v>
      </c>
      <c r="C258" s="421"/>
      <c r="D258" s="421" t="s">
        <v>813</v>
      </c>
      <c r="E258" s="422"/>
    </row>
    <row r="259" spans="1:5">
      <c r="A259" s="199" t="s">
        <v>439</v>
      </c>
      <c r="B259" s="421" t="s">
        <v>814</v>
      </c>
      <c r="C259" s="421"/>
      <c r="D259" s="421" t="s">
        <v>815</v>
      </c>
      <c r="E259" s="422"/>
    </row>
    <row r="260" spans="1:5">
      <c r="A260" s="207" t="s">
        <v>442</v>
      </c>
      <c r="B260" s="427" t="s">
        <v>458</v>
      </c>
      <c r="C260" s="427"/>
      <c r="D260" s="427" t="s">
        <v>816</v>
      </c>
      <c r="E260" s="428"/>
    </row>
    <row r="261" spans="1:5">
      <c r="A261" s="207" t="s">
        <v>445</v>
      </c>
      <c r="B261" s="427" t="s">
        <v>817</v>
      </c>
      <c r="C261" s="427"/>
      <c r="D261" s="427" t="s">
        <v>818</v>
      </c>
      <c r="E261" s="428"/>
    </row>
    <row r="262" spans="1:5">
      <c r="A262" s="207" t="s">
        <v>448</v>
      </c>
      <c r="B262" s="427" t="s">
        <v>819</v>
      </c>
      <c r="C262" s="427"/>
      <c r="D262" s="427" t="s">
        <v>820</v>
      </c>
      <c r="E262" s="428"/>
    </row>
    <row r="263" spans="1:5">
      <c r="A263" s="207" t="s">
        <v>451</v>
      </c>
      <c r="B263" s="427" t="s">
        <v>821</v>
      </c>
      <c r="C263" s="427"/>
      <c r="D263" s="427" t="s">
        <v>822</v>
      </c>
      <c r="E263" s="428"/>
    </row>
    <row r="264" spans="1:5">
      <c r="A264" s="207" t="s">
        <v>454</v>
      </c>
      <c r="B264" s="427" t="s">
        <v>823</v>
      </c>
      <c r="C264" s="427"/>
      <c r="D264" s="427" t="s">
        <v>824</v>
      </c>
      <c r="E264" s="428"/>
    </row>
    <row r="265" spans="1:5">
      <c r="A265" s="207" t="s">
        <v>457</v>
      </c>
      <c r="B265" s="427" t="s">
        <v>825</v>
      </c>
      <c r="C265" s="427"/>
      <c r="D265" s="427" t="s">
        <v>826</v>
      </c>
      <c r="E265" s="428"/>
    </row>
    <row r="266" spans="1:5">
      <c r="A266" s="207" t="s">
        <v>460</v>
      </c>
      <c r="B266" s="427" t="s">
        <v>827</v>
      </c>
      <c r="C266" s="427"/>
      <c r="D266" s="427" t="s">
        <v>828</v>
      </c>
      <c r="E266" s="428"/>
    </row>
    <row r="267" spans="1:5">
      <c r="A267" s="199" t="s">
        <v>463</v>
      </c>
      <c r="B267" s="421" t="s">
        <v>829</v>
      </c>
      <c r="C267" s="421"/>
      <c r="D267" s="421" t="s">
        <v>830</v>
      </c>
      <c r="E267" s="422"/>
    </row>
    <row r="268" spans="1:5">
      <c r="A268" s="199" t="s">
        <v>466</v>
      </c>
      <c r="B268" s="421" t="s">
        <v>831</v>
      </c>
      <c r="C268" s="421"/>
      <c r="D268" s="421" t="s">
        <v>832</v>
      </c>
      <c r="E268" s="422"/>
    </row>
    <row r="269" spans="1:5">
      <c r="A269" s="207" t="s">
        <v>469</v>
      </c>
      <c r="B269" s="427" t="s">
        <v>715</v>
      </c>
      <c r="C269" s="427"/>
      <c r="D269" s="427" t="s">
        <v>833</v>
      </c>
      <c r="E269" s="428"/>
    </row>
    <row r="270" spans="1:5">
      <c r="A270" s="207" t="s">
        <v>472</v>
      </c>
      <c r="B270" s="427" t="s">
        <v>834</v>
      </c>
      <c r="C270" s="427"/>
      <c r="D270" s="427" t="s">
        <v>835</v>
      </c>
      <c r="E270" s="428"/>
    </row>
    <row r="271" spans="1:5">
      <c r="A271" s="207" t="s">
        <v>475</v>
      </c>
      <c r="B271" s="427" t="s">
        <v>836</v>
      </c>
      <c r="C271" s="427"/>
      <c r="D271" s="427" t="s">
        <v>837</v>
      </c>
      <c r="E271" s="428"/>
    </row>
    <row r="272" spans="1:5">
      <c r="A272" s="207" t="s">
        <v>478</v>
      </c>
      <c r="B272" s="427" t="s">
        <v>838</v>
      </c>
      <c r="C272" s="427"/>
      <c r="D272" s="427" t="s">
        <v>839</v>
      </c>
      <c r="E272" s="428"/>
    </row>
    <row r="273" spans="1:5" ht="15.75" thickBot="1">
      <c r="A273" s="208" t="s">
        <v>481</v>
      </c>
      <c r="B273" s="423" t="s">
        <v>840</v>
      </c>
      <c r="C273" s="423"/>
      <c r="D273" s="423" t="s">
        <v>841</v>
      </c>
      <c r="E273" s="424"/>
    </row>
    <row r="274" spans="1:5">
      <c r="A274" s="209" t="s">
        <v>484</v>
      </c>
      <c r="B274" s="419" t="s">
        <v>842</v>
      </c>
      <c r="C274" s="419"/>
      <c r="D274" s="419" t="s">
        <v>843</v>
      </c>
      <c r="E274" s="420"/>
    </row>
    <row r="275" spans="1:5" ht="15.75" thickBot="1">
      <c r="A275" s="210" t="s">
        <v>487</v>
      </c>
      <c r="B275" s="436" t="s">
        <v>844</v>
      </c>
      <c r="C275" s="436"/>
      <c r="D275" s="436" t="s">
        <v>845</v>
      </c>
      <c r="E275" s="437"/>
    </row>
    <row r="276" spans="1:5">
      <c r="A276" s="211"/>
      <c r="B276" s="202"/>
      <c r="C276" s="202"/>
      <c r="D276" s="202"/>
      <c r="E276" s="202"/>
    </row>
    <row r="277" spans="1:5" ht="15.75" thickBot="1">
      <c r="A277" s="212" t="s">
        <v>846</v>
      </c>
      <c r="B277" s="202"/>
      <c r="C277" s="202"/>
      <c r="D277" s="202"/>
      <c r="E277" s="202"/>
    </row>
    <row r="278" spans="1:5" ht="15.75" thickBot="1">
      <c r="A278" s="429" t="s">
        <v>372</v>
      </c>
      <c r="B278" s="430"/>
      <c r="C278" s="430"/>
      <c r="D278" s="430"/>
      <c r="E278" s="431"/>
    </row>
    <row r="279" spans="1:5">
      <c r="A279" s="213"/>
      <c r="B279" s="214"/>
      <c r="C279" s="214"/>
      <c r="D279" s="214"/>
      <c r="E279" s="215"/>
    </row>
    <row r="280" spans="1:5">
      <c r="A280" s="213"/>
      <c r="B280" s="432" t="s">
        <v>847</v>
      </c>
      <c r="C280" s="432"/>
      <c r="D280" s="432" t="s">
        <v>848</v>
      </c>
      <c r="E280" s="433"/>
    </row>
    <row r="281" spans="1:5" ht="15.75" thickBot="1">
      <c r="A281" s="216"/>
      <c r="B281" s="434" t="s">
        <v>375</v>
      </c>
      <c r="C281" s="434"/>
      <c r="D281" s="434" t="s">
        <v>376</v>
      </c>
      <c r="E281" s="435"/>
    </row>
    <row r="282" spans="1:5">
      <c r="A282" s="214"/>
      <c r="B282" s="217"/>
      <c r="C282" s="217"/>
      <c r="D282" s="217"/>
      <c r="E282" s="217"/>
    </row>
    <row r="283" spans="1:5" ht="15.75" thickBot="1">
      <c r="A283" s="214"/>
      <c r="B283" s="217"/>
      <c r="C283" s="217"/>
      <c r="D283" s="217"/>
      <c r="E283" s="217"/>
    </row>
    <row r="284" spans="1:5" ht="15.75" thickBot="1">
      <c r="A284" s="218"/>
      <c r="B284" s="430" t="s">
        <v>377</v>
      </c>
      <c r="C284" s="430"/>
      <c r="D284" s="430" t="s">
        <v>378</v>
      </c>
      <c r="E284" s="431"/>
    </row>
    <row r="285" spans="1:5">
      <c r="A285" s="219" t="s">
        <v>379</v>
      </c>
      <c r="B285" s="442" t="s">
        <v>849</v>
      </c>
      <c r="C285" s="442"/>
      <c r="D285" s="442" t="s">
        <v>850</v>
      </c>
      <c r="E285" s="443"/>
    </row>
    <row r="286" spans="1:5">
      <c r="A286" s="213" t="s">
        <v>382</v>
      </c>
      <c r="B286" s="438" t="s">
        <v>851</v>
      </c>
      <c r="C286" s="438"/>
      <c r="D286" s="438" t="s">
        <v>852</v>
      </c>
      <c r="E286" s="439"/>
    </row>
    <row r="287" spans="1:5">
      <c r="A287" s="213" t="s">
        <v>385</v>
      </c>
      <c r="B287" s="438" t="s">
        <v>395</v>
      </c>
      <c r="C287" s="438"/>
      <c r="D287" s="438" t="s">
        <v>853</v>
      </c>
      <c r="E287" s="439"/>
    </row>
    <row r="288" spans="1:5">
      <c r="A288" s="213" t="s">
        <v>388</v>
      </c>
      <c r="B288" s="438" t="s">
        <v>854</v>
      </c>
      <c r="C288" s="438"/>
      <c r="D288" s="438" t="s">
        <v>855</v>
      </c>
      <c r="E288" s="439"/>
    </row>
    <row r="289" spans="1:5">
      <c r="A289" s="220" t="s">
        <v>391</v>
      </c>
      <c r="B289" s="440" t="s">
        <v>856</v>
      </c>
      <c r="C289" s="440"/>
      <c r="D289" s="440" t="s">
        <v>857</v>
      </c>
      <c r="E289" s="441"/>
    </row>
    <row r="290" spans="1:5">
      <c r="A290" s="220" t="s">
        <v>394</v>
      </c>
      <c r="B290" s="440" t="s">
        <v>577</v>
      </c>
      <c r="C290" s="440"/>
      <c r="D290" s="440" t="s">
        <v>858</v>
      </c>
      <c r="E290" s="441"/>
    </row>
    <row r="291" spans="1:5">
      <c r="A291" s="220" t="s">
        <v>397</v>
      </c>
      <c r="B291" s="440" t="s">
        <v>784</v>
      </c>
      <c r="C291" s="440"/>
      <c r="D291" s="440" t="s">
        <v>859</v>
      </c>
      <c r="E291" s="441"/>
    </row>
    <row r="292" spans="1:5">
      <c r="A292" s="213" t="s">
        <v>400</v>
      </c>
      <c r="B292" s="438" t="s">
        <v>395</v>
      </c>
      <c r="C292" s="438"/>
      <c r="D292" s="438" t="s">
        <v>860</v>
      </c>
      <c r="E292" s="439"/>
    </row>
    <row r="293" spans="1:5">
      <c r="A293" s="213" t="s">
        <v>403</v>
      </c>
      <c r="B293" s="438" t="s">
        <v>703</v>
      </c>
      <c r="C293" s="438"/>
      <c r="D293" s="438" t="s">
        <v>861</v>
      </c>
      <c r="E293" s="439"/>
    </row>
    <row r="294" spans="1:5">
      <c r="A294" s="220" t="s">
        <v>406</v>
      </c>
      <c r="B294" s="440" t="s">
        <v>862</v>
      </c>
      <c r="C294" s="440"/>
      <c r="D294" s="440" t="s">
        <v>863</v>
      </c>
      <c r="E294" s="441"/>
    </row>
    <row r="295" spans="1:5">
      <c r="A295" s="213" t="s">
        <v>409</v>
      </c>
      <c r="B295" s="438" t="s">
        <v>455</v>
      </c>
      <c r="C295" s="438"/>
      <c r="D295" s="438" t="s">
        <v>864</v>
      </c>
      <c r="E295" s="439"/>
    </row>
    <row r="296" spans="1:5">
      <c r="A296" s="213" t="s">
        <v>412</v>
      </c>
      <c r="B296" s="438" t="s">
        <v>865</v>
      </c>
      <c r="C296" s="438"/>
      <c r="D296" s="438" t="s">
        <v>866</v>
      </c>
      <c r="E296" s="439"/>
    </row>
    <row r="297" spans="1:5">
      <c r="A297" s="220" t="s">
        <v>415</v>
      </c>
      <c r="B297" s="440" t="s">
        <v>867</v>
      </c>
      <c r="C297" s="440"/>
      <c r="D297" s="440" t="s">
        <v>868</v>
      </c>
      <c r="E297" s="441"/>
    </row>
    <row r="298" spans="1:5">
      <c r="A298" s="213" t="s">
        <v>418</v>
      </c>
      <c r="B298" s="438" t="s">
        <v>869</v>
      </c>
      <c r="C298" s="438"/>
      <c r="D298" s="438" t="s">
        <v>870</v>
      </c>
      <c r="E298" s="439"/>
    </row>
    <row r="299" spans="1:5">
      <c r="A299" s="213" t="s">
        <v>421</v>
      </c>
      <c r="B299" s="438" t="s">
        <v>871</v>
      </c>
      <c r="C299" s="438"/>
      <c r="D299" s="438" t="s">
        <v>872</v>
      </c>
      <c r="E299" s="439"/>
    </row>
    <row r="300" spans="1:5">
      <c r="A300" s="220" t="s">
        <v>424</v>
      </c>
      <c r="B300" s="440" t="s">
        <v>873</v>
      </c>
      <c r="C300" s="440"/>
      <c r="D300" s="440" t="s">
        <v>874</v>
      </c>
      <c r="E300" s="441"/>
    </row>
    <row r="301" spans="1:5">
      <c r="A301" s="213" t="s">
        <v>427</v>
      </c>
      <c r="B301" s="438" t="s">
        <v>875</v>
      </c>
      <c r="C301" s="438"/>
      <c r="D301" s="438" t="s">
        <v>876</v>
      </c>
      <c r="E301" s="439"/>
    </row>
    <row r="302" spans="1:5">
      <c r="A302" s="213" t="s">
        <v>430</v>
      </c>
      <c r="B302" s="438" t="s">
        <v>877</v>
      </c>
      <c r="C302" s="438"/>
      <c r="D302" s="438" t="s">
        <v>878</v>
      </c>
      <c r="E302" s="439"/>
    </row>
    <row r="303" spans="1:5">
      <c r="A303" s="213" t="s">
        <v>433</v>
      </c>
      <c r="B303" s="438" t="s">
        <v>879</v>
      </c>
      <c r="C303" s="438"/>
      <c r="D303" s="438" t="s">
        <v>880</v>
      </c>
      <c r="E303" s="439"/>
    </row>
    <row r="304" spans="1:5">
      <c r="A304" s="213" t="s">
        <v>436</v>
      </c>
      <c r="B304" s="438" t="s">
        <v>881</v>
      </c>
      <c r="C304" s="438"/>
      <c r="D304" s="438" t="s">
        <v>882</v>
      </c>
      <c r="E304" s="439"/>
    </row>
    <row r="305" spans="1:5">
      <c r="A305" s="213" t="s">
        <v>439</v>
      </c>
      <c r="B305" s="438" t="s">
        <v>883</v>
      </c>
      <c r="C305" s="438"/>
      <c r="D305" s="438" t="s">
        <v>884</v>
      </c>
      <c r="E305" s="439"/>
    </row>
    <row r="306" spans="1:5">
      <c r="A306" s="220" t="s">
        <v>442</v>
      </c>
      <c r="B306" s="440" t="s">
        <v>575</v>
      </c>
      <c r="C306" s="440"/>
      <c r="D306" s="440" t="s">
        <v>597</v>
      </c>
      <c r="E306" s="441"/>
    </row>
    <row r="307" spans="1:5">
      <c r="A307" s="220" t="s">
        <v>445</v>
      </c>
      <c r="B307" s="440" t="s">
        <v>885</v>
      </c>
      <c r="C307" s="440"/>
      <c r="D307" s="440" t="s">
        <v>886</v>
      </c>
      <c r="E307" s="441"/>
    </row>
    <row r="308" spans="1:5">
      <c r="A308" s="220" t="s">
        <v>448</v>
      </c>
      <c r="B308" s="440" t="s">
        <v>395</v>
      </c>
      <c r="C308" s="440"/>
      <c r="D308" s="440" t="s">
        <v>887</v>
      </c>
      <c r="E308" s="441"/>
    </row>
    <row r="309" spans="1:5">
      <c r="A309" s="220" t="s">
        <v>451</v>
      </c>
      <c r="B309" s="440" t="s">
        <v>888</v>
      </c>
      <c r="C309" s="440"/>
      <c r="D309" s="440" t="s">
        <v>889</v>
      </c>
      <c r="E309" s="441"/>
    </row>
    <row r="310" spans="1:5">
      <c r="A310" s="220" t="s">
        <v>454</v>
      </c>
      <c r="B310" s="440" t="s">
        <v>443</v>
      </c>
      <c r="C310" s="440"/>
      <c r="D310" s="440" t="s">
        <v>890</v>
      </c>
      <c r="E310" s="441"/>
    </row>
    <row r="311" spans="1:5">
      <c r="A311" s="220" t="s">
        <v>457</v>
      </c>
      <c r="B311" s="440" t="s">
        <v>443</v>
      </c>
      <c r="C311" s="440"/>
      <c r="D311" s="440" t="s">
        <v>891</v>
      </c>
      <c r="E311" s="441"/>
    </row>
    <row r="312" spans="1:5">
      <c r="A312" s="220" t="s">
        <v>460</v>
      </c>
      <c r="B312" s="440" t="s">
        <v>892</v>
      </c>
      <c r="C312" s="440"/>
      <c r="D312" s="440" t="s">
        <v>893</v>
      </c>
      <c r="E312" s="441"/>
    </row>
    <row r="313" spans="1:5">
      <c r="A313" s="213" t="s">
        <v>463</v>
      </c>
      <c r="B313" s="438" t="s">
        <v>894</v>
      </c>
      <c r="C313" s="438"/>
      <c r="D313" s="438" t="s">
        <v>895</v>
      </c>
      <c r="E313" s="439"/>
    </row>
    <row r="314" spans="1:5">
      <c r="A314" s="213" t="s">
        <v>466</v>
      </c>
      <c r="B314" s="438" t="s">
        <v>896</v>
      </c>
      <c r="C314" s="438"/>
      <c r="D314" s="438" t="s">
        <v>897</v>
      </c>
      <c r="E314" s="439"/>
    </row>
    <row r="315" spans="1:5">
      <c r="A315" s="220" t="s">
        <v>469</v>
      </c>
      <c r="B315" s="440" t="s">
        <v>575</v>
      </c>
      <c r="C315" s="440"/>
      <c r="D315" s="440" t="s">
        <v>898</v>
      </c>
      <c r="E315" s="441"/>
    </row>
    <row r="316" spans="1:5">
      <c r="A316" s="220" t="s">
        <v>472</v>
      </c>
      <c r="B316" s="440" t="s">
        <v>899</v>
      </c>
      <c r="C316" s="440"/>
      <c r="D316" s="440" t="s">
        <v>607</v>
      </c>
      <c r="E316" s="441"/>
    </row>
    <row r="317" spans="1:5">
      <c r="A317" s="220" t="s">
        <v>475</v>
      </c>
      <c r="B317" s="440" t="s">
        <v>900</v>
      </c>
      <c r="C317" s="440"/>
      <c r="D317" s="440" t="s">
        <v>901</v>
      </c>
      <c r="E317" s="441"/>
    </row>
    <row r="318" spans="1:5">
      <c r="A318" s="220" t="s">
        <v>478</v>
      </c>
      <c r="B318" s="440" t="s">
        <v>902</v>
      </c>
      <c r="C318" s="440"/>
      <c r="D318" s="440" t="s">
        <v>903</v>
      </c>
      <c r="E318" s="441"/>
    </row>
    <row r="319" spans="1:5" ht="15.75" thickBot="1">
      <c r="A319" s="221" t="s">
        <v>481</v>
      </c>
      <c r="B319" s="434" t="s">
        <v>904</v>
      </c>
      <c r="C319" s="434"/>
      <c r="D319" s="434" t="s">
        <v>905</v>
      </c>
      <c r="E319" s="435"/>
    </row>
    <row r="320" spans="1:5">
      <c r="A320" s="222" t="s">
        <v>484</v>
      </c>
      <c r="B320" s="432" t="s">
        <v>906</v>
      </c>
      <c r="C320" s="432"/>
      <c r="D320" s="432" t="s">
        <v>907</v>
      </c>
      <c r="E320" s="433"/>
    </row>
    <row r="321" spans="1:5" ht="15.75" thickBot="1">
      <c r="A321" s="223" t="s">
        <v>487</v>
      </c>
      <c r="B321" s="450" t="s">
        <v>908</v>
      </c>
      <c r="C321" s="450"/>
      <c r="D321" s="450" t="s">
        <v>909</v>
      </c>
      <c r="E321" s="451"/>
    </row>
    <row r="322" spans="1:5">
      <c r="A322" s="211"/>
      <c r="B322" s="202"/>
      <c r="C322" s="202"/>
      <c r="D322" s="202"/>
      <c r="E322" s="202"/>
    </row>
    <row r="323" spans="1:5">
      <c r="A323" s="211"/>
      <c r="B323" s="202"/>
      <c r="C323" s="202"/>
      <c r="D323" s="202"/>
      <c r="E323" s="202"/>
    </row>
    <row r="324" spans="1:5" ht="15.75" thickBot="1">
      <c r="A324" s="140" t="s">
        <v>371</v>
      </c>
    </row>
    <row r="325" spans="1:5" ht="15.75" thickBot="1">
      <c r="A325" s="452" t="s">
        <v>372</v>
      </c>
      <c r="B325" s="444"/>
      <c r="C325" s="444"/>
      <c r="D325" s="444"/>
      <c r="E325" s="445"/>
    </row>
    <row r="326" spans="1:5">
      <c r="A326" s="224"/>
      <c r="B326" s="225"/>
      <c r="C326" s="225"/>
      <c r="D326" s="225"/>
      <c r="E326" s="226"/>
    </row>
    <row r="327" spans="1:5">
      <c r="A327" s="224"/>
      <c r="B327" s="453" t="s">
        <v>910</v>
      </c>
      <c r="C327" s="453"/>
      <c r="D327" s="453" t="s">
        <v>911</v>
      </c>
      <c r="E327" s="454"/>
    </row>
    <row r="328" spans="1:5" ht="15.75" thickBot="1">
      <c r="A328" s="227"/>
      <c r="B328" s="455" t="s">
        <v>375</v>
      </c>
      <c r="C328" s="455"/>
      <c r="D328" s="455" t="s">
        <v>376</v>
      </c>
      <c r="E328" s="456"/>
    </row>
    <row r="329" spans="1:5">
      <c r="A329" s="225"/>
      <c r="B329" s="228"/>
      <c r="C329" s="228"/>
      <c r="D329" s="228"/>
      <c r="E329" s="228"/>
    </row>
    <row r="330" spans="1:5" ht="15.75" thickBot="1">
      <c r="A330" s="225"/>
      <c r="B330" s="228"/>
      <c r="C330" s="228"/>
      <c r="D330" s="228"/>
      <c r="E330" s="228"/>
    </row>
    <row r="331" spans="1:5" ht="15.75" thickBot="1">
      <c r="A331" s="229"/>
      <c r="B331" s="444" t="s">
        <v>377</v>
      </c>
      <c r="C331" s="444"/>
      <c r="D331" s="444" t="s">
        <v>378</v>
      </c>
      <c r="E331" s="445"/>
    </row>
    <row r="332" spans="1:5">
      <c r="A332" s="230" t="s">
        <v>379</v>
      </c>
      <c r="B332" s="446" t="s">
        <v>912</v>
      </c>
      <c r="C332" s="446"/>
      <c r="D332" s="446" t="s">
        <v>913</v>
      </c>
      <c r="E332" s="447"/>
    </row>
    <row r="333" spans="1:5">
      <c r="A333" s="224" t="s">
        <v>382</v>
      </c>
      <c r="B333" s="448" t="s">
        <v>914</v>
      </c>
      <c r="C333" s="448"/>
      <c r="D333" s="448" t="s">
        <v>915</v>
      </c>
      <c r="E333" s="449"/>
    </row>
    <row r="334" spans="1:5">
      <c r="A334" s="224" t="s">
        <v>385</v>
      </c>
      <c r="B334" s="448" t="s">
        <v>916</v>
      </c>
      <c r="C334" s="448"/>
      <c r="D334" s="448" t="s">
        <v>917</v>
      </c>
      <c r="E334" s="449"/>
    </row>
    <row r="335" spans="1:5">
      <c r="A335" s="224" t="s">
        <v>388</v>
      </c>
      <c r="B335" s="448" t="s">
        <v>918</v>
      </c>
      <c r="C335" s="448"/>
      <c r="D335" s="448" t="s">
        <v>919</v>
      </c>
      <c r="E335" s="449"/>
    </row>
    <row r="336" spans="1:5">
      <c r="A336" s="231" t="s">
        <v>391</v>
      </c>
      <c r="B336" s="457" t="s">
        <v>920</v>
      </c>
      <c r="C336" s="457"/>
      <c r="D336" s="457" t="s">
        <v>921</v>
      </c>
      <c r="E336" s="458"/>
    </row>
    <row r="337" spans="1:5">
      <c r="A337" s="231" t="s">
        <v>394</v>
      </c>
      <c r="B337" s="457" t="s">
        <v>922</v>
      </c>
      <c r="C337" s="457"/>
      <c r="D337" s="457" t="s">
        <v>923</v>
      </c>
      <c r="E337" s="458"/>
    </row>
    <row r="338" spans="1:5">
      <c r="A338" s="231" t="s">
        <v>397</v>
      </c>
      <c r="B338" s="457" t="s">
        <v>924</v>
      </c>
      <c r="C338" s="457"/>
      <c r="D338" s="457" t="s">
        <v>925</v>
      </c>
      <c r="E338" s="458"/>
    </row>
    <row r="339" spans="1:5">
      <c r="A339" s="224" t="s">
        <v>400</v>
      </c>
      <c r="B339" s="448" t="s">
        <v>926</v>
      </c>
      <c r="C339" s="448"/>
      <c r="D339" s="448" t="s">
        <v>927</v>
      </c>
      <c r="E339" s="449"/>
    </row>
    <row r="340" spans="1:5">
      <c r="A340" s="224" t="s">
        <v>403</v>
      </c>
      <c r="B340" s="448" t="s">
        <v>928</v>
      </c>
      <c r="C340" s="448"/>
      <c r="D340" s="448" t="s">
        <v>929</v>
      </c>
      <c r="E340" s="449"/>
    </row>
    <row r="341" spans="1:5">
      <c r="A341" s="231" t="s">
        <v>406</v>
      </c>
      <c r="B341" s="457" t="s">
        <v>930</v>
      </c>
      <c r="C341" s="457"/>
      <c r="D341" s="457" t="s">
        <v>931</v>
      </c>
      <c r="E341" s="458"/>
    </row>
    <row r="342" spans="1:5">
      <c r="A342" s="224" t="s">
        <v>409</v>
      </c>
      <c r="B342" s="448" t="s">
        <v>932</v>
      </c>
      <c r="C342" s="448"/>
      <c r="D342" s="448" t="s">
        <v>933</v>
      </c>
      <c r="E342" s="449"/>
    </row>
    <row r="343" spans="1:5">
      <c r="A343" s="224" t="s">
        <v>412</v>
      </c>
      <c r="B343" s="448" t="s">
        <v>934</v>
      </c>
      <c r="C343" s="448"/>
      <c r="D343" s="448" t="s">
        <v>935</v>
      </c>
      <c r="E343" s="449"/>
    </row>
    <row r="344" spans="1:5">
      <c r="A344" s="231" t="s">
        <v>415</v>
      </c>
      <c r="B344" s="457" t="s">
        <v>936</v>
      </c>
      <c r="C344" s="457"/>
      <c r="D344" s="457" t="s">
        <v>937</v>
      </c>
      <c r="E344" s="458"/>
    </row>
    <row r="345" spans="1:5">
      <c r="A345" s="224" t="s">
        <v>418</v>
      </c>
      <c r="B345" s="448" t="s">
        <v>938</v>
      </c>
      <c r="C345" s="448"/>
      <c r="D345" s="448" t="s">
        <v>939</v>
      </c>
      <c r="E345" s="449"/>
    </row>
    <row r="346" spans="1:5">
      <c r="A346" s="224" t="s">
        <v>421</v>
      </c>
      <c r="B346" s="448" t="s">
        <v>940</v>
      </c>
      <c r="C346" s="448"/>
      <c r="D346" s="448" t="s">
        <v>941</v>
      </c>
      <c r="E346" s="449"/>
    </row>
    <row r="347" spans="1:5">
      <c r="A347" s="231" t="s">
        <v>424</v>
      </c>
      <c r="B347" s="457" t="s">
        <v>942</v>
      </c>
      <c r="C347" s="457"/>
      <c r="D347" s="457" t="s">
        <v>943</v>
      </c>
      <c r="E347" s="458"/>
    </row>
    <row r="348" spans="1:5">
      <c r="A348" s="224" t="s">
        <v>427</v>
      </c>
      <c r="B348" s="448" t="s">
        <v>944</v>
      </c>
      <c r="C348" s="448"/>
      <c r="D348" s="448" t="s">
        <v>945</v>
      </c>
      <c r="E348" s="449"/>
    </row>
    <row r="349" spans="1:5">
      <c r="A349" s="224" t="s">
        <v>430</v>
      </c>
      <c r="B349" s="448" t="s">
        <v>946</v>
      </c>
      <c r="C349" s="448"/>
      <c r="D349" s="448" t="s">
        <v>947</v>
      </c>
      <c r="E349" s="449"/>
    </row>
    <row r="350" spans="1:5">
      <c r="A350" s="224" t="s">
        <v>433</v>
      </c>
      <c r="B350" s="448" t="s">
        <v>948</v>
      </c>
      <c r="C350" s="448"/>
      <c r="D350" s="448" t="s">
        <v>949</v>
      </c>
      <c r="E350" s="449"/>
    </row>
    <row r="351" spans="1:5">
      <c r="A351" s="224" t="s">
        <v>436</v>
      </c>
      <c r="B351" s="448" t="s">
        <v>950</v>
      </c>
      <c r="C351" s="448"/>
      <c r="D351" s="448" t="s">
        <v>951</v>
      </c>
      <c r="E351" s="449"/>
    </row>
    <row r="352" spans="1:5">
      <c r="A352" s="224" t="s">
        <v>439</v>
      </c>
      <c r="B352" s="448" t="s">
        <v>952</v>
      </c>
      <c r="C352" s="448"/>
      <c r="D352" s="448" t="s">
        <v>953</v>
      </c>
      <c r="E352" s="449"/>
    </row>
    <row r="353" spans="1:5">
      <c r="A353" s="231" t="s">
        <v>442</v>
      </c>
      <c r="B353" s="457" t="s">
        <v>954</v>
      </c>
      <c r="C353" s="457"/>
      <c r="D353" s="457" t="s">
        <v>955</v>
      </c>
      <c r="E353" s="458"/>
    </row>
    <row r="354" spans="1:5">
      <c r="A354" s="231" t="s">
        <v>445</v>
      </c>
      <c r="B354" s="457" t="s">
        <v>956</v>
      </c>
      <c r="C354" s="457"/>
      <c r="D354" s="457" t="s">
        <v>957</v>
      </c>
      <c r="E354" s="458"/>
    </row>
    <row r="355" spans="1:5">
      <c r="A355" s="231" t="s">
        <v>448</v>
      </c>
      <c r="B355" s="457" t="s">
        <v>958</v>
      </c>
      <c r="C355" s="457"/>
      <c r="D355" s="457" t="s">
        <v>959</v>
      </c>
      <c r="E355" s="458"/>
    </row>
    <row r="356" spans="1:5">
      <c r="A356" s="231" t="s">
        <v>451</v>
      </c>
      <c r="B356" s="457" t="s">
        <v>960</v>
      </c>
      <c r="C356" s="457"/>
      <c r="D356" s="457" t="s">
        <v>961</v>
      </c>
      <c r="E356" s="458"/>
    </row>
    <row r="357" spans="1:5">
      <c r="A357" s="231" t="s">
        <v>454</v>
      </c>
      <c r="B357" s="457" t="s">
        <v>962</v>
      </c>
      <c r="C357" s="457"/>
      <c r="D357" s="457" t="s">
        <v>963</v>
      </c>
      <c r="E357" s="458"/>
    </row>
    <row r="358" spans="1:5">
      <c r="A358" s="231" t="s">
        <v>457</v>
      </c>
      <c r="B358" s="457" t="s">
        <v>964</v>
      </c>
      <c r="C358" s="457"/>
      <c r="D358" s="457" t="s">
        <v>965</v>
      </c>
      <c r="E358" s="458"/>
    </row>
    <row r="359" spans="1:5">
      <c r="A359" s="231" t="s">
        <v>460</v>
      </c>
      <c r="B359" s="457" t="s">
        <v>966</v>
      </c>
      <c r="C359" s="457"/>
      <c r="D359" s="457" t="s">
        <v>967</v>
      </c>
      <c r="E359" s="458"/>
    </row>
    <row r="360" spans="1:5">
      <c r="A360" s="224" t="s">
        <v>463</v>
      </c>
      <c r="B360" s="448" t="s">
        <v>968</v>
      </c>
      <c r="C360" s="448"/>
      <c r="D360" s="448" t="s">
        <v>969</v>
      </c>
      <c r="E360" s="449"/>
    </row>
    <row r="361" spans="1:5">
      <c r="A361" s="224" t="s">
        <v>466</v>
      </c>
      <c r="B361" s="448" t="s">
        <v>970</v>
      </c>
      <c r="C361" s="448"/>
      <c r="D361" s="448" t="s">
        <v>971</v>
      </c>
      <c r="E361" s="449"/>
    </row>
    <row r="362" spans="1:5">
      <c r="A362" s="231" t="s">
        <v>469</v>
      </c>
      <c r="B362" s="457" t="s">
        <v>972</v>
      </c>
      <c r="C362" s="457"/>
      <c r="D362" s="457" t="s">
        <v>973</v>
      </c>
      <c r="E362" s="458"/>
    </row>
    <row r="363" spans="1:5">
      <c r="A363" s="231" t="s">
        <v>472</v>
      </c>
      <c r="B363" s="457" t="s">
        <v>974</v>
      </c>
      <c r="C363" s="457"/>
      <c r="D363" s="457" t="s">
        <v>975</v>
      </c>
      <c r="E363" s="458"/>
    </row>
    <row r="364" spans="1:5">
      <c r="A364" s="231" t="s">
        <v>475</v>
      </c>
      <c r="B364" s="457" t="s">
        <v>976</v>
      </c>
      <c r="C364" s="457"/>
      <c r="D364" s="457" t="s">
        <v>977</v>
      </c>
      <c r="E364" s="458"/>
    </row>
    <row r="365" spans="1:5">
      <c r="A365" s="231" t="s">
        <v>478</v>
      </c>
      <c r="B365" s="457" t="s">
        <v>978</v>
      </c>
      <c r="C365" s="457"/>
      <c r="D365" s="457" t="s">
        <v>979</v>
      </c>
      <c r="E365" s="458"/>
    </row>
    <row r="366" spans="1:5" ht="15.75" thickBot="1">
      <c r="A366" s="232" t="s">
        <v>481</v>
      </c>
      <c r="B366" s="455" t="s">
        <v>980</v>
      </c>
      <c r="C366" s="455"/>
      <c r="D366" s="455" t="s">
        <v>981</v>
      </c>
      <c r="E366" s="456"/>
    </row>
    <row r="367" spans="1:5">
      <c r="A367" s="233" t="s">
        <v>484</v>
      </c>
      <c r="B367" s="453" t="s">
        <v>982</v>
      </c>
      <c r="C367" s="453"/>
      <c r="D367" s="453" t="s">
        <v>983</v>
      </c>
      <c r="E367" s="454"/>
    </row>
    <row r="368" spans="1:5" ht="15.75" thickBot="1">
      <c r="A368" s="234" t="s">
        <v>487</v>
      </c>
      <c r="B368" s="459" t="s">
        <v>984</v>
      </c>
      <c r="C368" s="459"/>
      <c r="D368" s="459" t="s">
        <v>985</v>
      </c>
      <c r="E368" s="460"/>
    </row>
  </sheetData>
  <mergeCells count="648">
    <mergeCell ref="B367:C367"/>
    <mergeCell ref="D367:E367"/>
    <mergeCell ref="B368:C368"/>
    <mergeCell ref="D368:E368"/>
    <mergeCell ref="B364:C364"/>
    <mergeCell ref="D364:E364"/>
    <mergeCell ref="B365:C365"/>
    <mergeCell ref="D365:E365"/>
    <mergeCell ref="B366:C366"/>
    <mergeCell ref="D366:E366"/>
    <mergeCell ref="B361:C361"/>
    <mergeCell ref="D361:E361"/>
    <mergeCell ref="B362:C362"/>
    <mergeCell ref="D362:E362"/>
    <mergeCell ref="B363:C363"/>
    <mergeCell ref="D363:E363"/>
    <mergeCell ref="B358:C358"/>
    <mergeCell ref="D358:E358"/>
    <mergeCell ref="B359:C359"/>
    <mergeCell ref="D359:E359"/>
    <mergeCell ref="B360:C360"/>
    <mergeCell ref="D360:E360"/>
    <mergeCell ref="B355:C355"/>
    <mergeCell ref="D355:E355"/>
    <mergeCell ref="B356:C356"/>
    <mergeCell ref="D356:E356"/>
    <mergeCell ref="B357:C357"/>
    <mergeCell ref="D357:E357"/>
    <mergeCell ref="B352:C352"/>
    <mergeCell ref="D352:E352"/>
    <mergeCell ref="B353:C353"/>
    <mergeCell ref="D353:E353"/>
    <mergeCell ref="B354:C354"/>
    <mergeCell ref="D354:E354"/>
    <mergeCell ref="B349:C349"/>
    <mergeCell ref="D349:E349"/>
    <mergeCell ref="B350:C350"/>
    <mergeCell ref="D350:E350"/>
    <mergeCell ref="B351:C351"/>
    <mergeCell ref="D351:E351"/>
    <mergeCell ref="B346:C346"/>
    <mergeCell ref="D346:E346"/>
    <mergeCell ref="B347:C347"/>
    <mergeCell ref="D347:E347"/>
    <mergeCell ref="B348:C348"/>
    <mergeCell ref="D348:E348"/>
    <mergeCell ref="B343:C343"/>
    <mergeCell ref="D343:E343"/>
    <mergeCell ref="B344:C344"/>
    <mergeCell ref="D344:E344"/>
    <mergeCell ref="B345:C345"/>
    <mergeCell ref="D345:E345"/>
    <mergeCell ref="B340:C340"/>
    <mergeCell ref="D340:E340"/>
    <mergeCell ref="B341:C341"/>
    <mergeCell ref="D341:E341"/>
    <mergeCell ref="B342:C342"/>
    <mergeCell ref="D342:E342"/>
    <mergeCell ref="B337:C337"/>
    <mergeCell ref="D337:E337"/>
    <mergeCell ref="B338:C338"/>
    <mergeCell ref="D338:E338"/>
    <mergeCell ref="B339:C339"/>
    <mergeCell ref="D339:E339"/>
    <mergeCell ref="B334:C334"/>
    <mergeCell ref="D334:E334"/>
    <mergeCell ref="B335:C335"/>
    <mergeCell ref="D335:E335"/>
    <mergeCell ref="B336:C336"/>
    <mergeCell ref="D336:E336"/>
    <mergeCell ref="B331:C331"/>
    <mergeCell ref="D331:E331"/>
    <mergeCell ref="B332:C332"/>
    <mergeCell ref="D332:E332"/>
    <mergeCell ref="B333:C333"/>
    <mergeCell ref="D333:E333"/>
    <mergeCell ref="B321:C321"/>
    <mergeCell ref="D321:E321"/>
    <mergeCell ref="A325:E325"/>
    <mergeCell ref="B327:C327"/>
    <mergeCell ref="D327:E327"/>
    <mergeCell ref="B328:C328"/>
    <mergeCell ref="D328:E328"/>
    <mergeCell ref="B318:C318"/>
    <mergeCell ref="D318:E318"/>
    <mergeCell ref="B319:C319"/>
    <mergeCell ref="D319:E319"/>
    <mergeCell ref="B320:C320"/>
    <mergeCell ref="D320:E320"/>
    <mergeCell ref="B315:C315"/>
    <mergeCell ref="D315:E315"/>
    <mergeCell ref="B316:C316"/>
    <mergeCell ref="D316:E316"/>
    <mergeCell ref="B317:C317"/>
    <mergeCell ref="D317:E317"/>
    <mergeCell ref="B312:C312"/>
    <mergeCell ref="D312:E312"/>
    <mergeCell ref="B313:C313"/>
    <mergeCell ref="D313:E313"/>
    <mergeCell ref="B314:C314"/>
    <mergeCell ref="D314:E314"/>
    <mergeCell ref="B309:C309"/>
    <mergeCell ref="D309:E309"/>
    <mergeCell ref="B310:C310"/>
    <mergeCell ref="D310:E310"/>
    <mergeCell ref="B311:C311"/>
    <mergeCell ref="D311:E311"/>
    <mergeCell ref="B306:C306"/>
    <mergeCell ref="D306:E306"/>
    <mergeCell ref="B307:C307"/>
    <mergeCell ref="D307:E307"/>
    <mergeCell ref="B308:C308"/>
    <mergeCell ref="D308:E308"/>
    <mergeCell ref="B303:C303"/>
    <mergeCell ref="D303:E303"/>
    <mergeCell ref="B304:C304"/>
    <mergeCell ref="D304:E304"/>
    <mergeCell ref="B305:C305"/>
    <mergeCell ref="D305:E305"/>
    <mergeCell ref="B300:C300"/>
    <mergeCell ref="D300:E300"/>
    <mergeCell ref="B301:C301"/>
    <mergeCell ref="D301:E301"/>
    <mergeCell ref="B302:C302"/>
    <mergeCell ref="D302:E302"/>
    <mergeCell ref="B297:C297"/>
    <mergeCell ref="D297:E297"/>
    <mergeCell ref="B298:C298"/>
    <mergeCell ref="D298:E298"/>
    <mergeCell ref="B299:C299"/>
    <mergeCell ref="D299:E299"/>
    <mergeCell ref="B294:C294"/>
    <mergeCell ref="D294:E294"/>
    <mergeCell ref="B295:C295"/>
    <mergeCell ref="D295:E295"/>
    <mergeCell ref="B296:C296"/>
    <mergeCell ref="D296:E296"/>
    <mergeCell ref="B291:C291"/>
    <mergeCell ref="D291:E291"/>
    <mergeCell ref="B292:C292"/>
    <mergeCell ref="D292:E292"/>
    <mergeCell ref="B293:C293"/>
    <mergeCell ref="D293:E293"/>
    <mergeCell ref="B288:C288"/>
    <mergeCell ref="D288:E288"/>
    <mergeCell ref="B289:C289"/>
    <mergeCell ref="D289:E289"/>
    <mergeCell ref="B290:C290"/>
    <mergeCell ref="D290:E290"/>
    <mergeCell ref="B285:C285"/>
    <mergeCell ref="D285:E285"/>
    <mergeCell ref="B286:C286"/>
    <mergeCell ref="D286:E286"/>
    <mergeCell ref="B287:C287"/>
    <mergeCell ref="D287:E287"/>
    <mergeCell ref="A278:E278"/>
    <mergeCell ref="B280:C280"/>
    <mergeCell ref="D280:E280"/>
    <mergeCell ref="B281:C281"/>
    <mergeCell ref="D281:E281"/>
    <mergeCell ref="B284:C284"/>
    <mergeCell ref="D284:E284"/>
    <mergeCell ref="B273:C273"/>
    <mergeCell ref="D273:E273"/>
    <mergeCell ref="B274:C274"/>
    <mergeCell ref="D274:E274"/>
    <mergeCell ref="B275:C275"/>
    <mergeCell ref="D275:E275"/>
    <mergeCell ref="B270:C270"/>
    <mergeCell ref="D270:E270"/>
    <mergeCell ref="B271:C271"/>
    <mergeCell ref="D271:E271"/>
    <mergeCell ref="B272:C272"/>
    <mergeCell ref="D272:E272"/>
    <mergeCell ref="B267:C267"/>
    <mergeCell ref="D267:E267"/>
    <mergeCell ref="B268:C268"/>
    <mergeCell ref="D268:E268"/>
    <mergeCell ref="B269:C269"/>
    <mergeCell ref="D269:E269"/>
    <mergeCell ref="B264:C264"/>
    <mergeCell ref="D264:E264"/>
    <mergeCell ref="B265:C265"/>
    <mergeCell ref="D265:E265"/>
    <mergeCell ref="B266:C266"/>
    <mergeCell ref="D266:E266"/>
    <mergeCell ref="B261:C261"/>
    <mergeCell ref="D261:E261"/>
    <mergeCell ref="B262:C262"/>
    <mergeCell ref="D262:E262"/>
    <mergeCell ref="B263:C263"/>
    <mergeCell ref="D263:E263"/>
    <mergeCell ref="B258:C258"/>
    <mergeCell ref="D258:E258"/>
    <mergeCell ref="B259:C259"/>
    <mergeCell ref="D259:E259"/>
    <mergeCell ref="B260:C260"/>
    <mergeCell ref="D260:E260"/>
    <mergeCell ref="B255:C255"/>
    <mergeCell ref="D255:E255"/>
    <mergeCell ref="B256:C256"/>
    <mergeCell ref="D256:E256"/>
    <mergeCell ref="B257:C257"/>
    <mergeCell ref="D257:E257"/>
    <mergeCell ref="B252:C252"/>
    <mergeCell ref="D252:E252"/>
    <mergeCell ref="B253:C253"/>
    <mergeCell ref="D253:E253"/>
    <mergeCell ref="B254:C254"/>
    <mergeCell ref="D254:E254"/>
    <mergeCell ref="B249:C249"/>
    <mergeCell ref="D249:E249"/>
    <mergeCell ref="B250:C250"/>
    <mergeCell ref="D250:E250"/>
    <mergeCell ref="B251:C251"/>
    <mergeCell ref="D251:E251"/>
    <mergeCell ref="B246:C246"/>
    <mergeCell ref="D246:E246"/>
    <mergeCell ref="B247:C247"/>
    <mergeCell ref="D247:E247"/>
    <mergeCell ref="B248:C248"/>
    <mergeCell ref="D248:E248"/>
    <mergeCell ref="B243:C243"/>
    <mergeCell ref="D243:E243"/>
    <mergeCell ref="B244:C244"/>
    <mergeCell ref="D244:E244"/>
    <mergeCell ref="B245:C245"/>
    <mergeCell ref="D245:E245"/>
    <mergeCell ref="B240:C240"/>
    <mergeCell ref="D240:E240"/>
    <mergeCell ref="B241:C241"/>
    <mergeCell ref="D241:E241"/>
    <mergeCell ref="B242:C242"/>
    <mergeCell ref="D242:E242"/>
    <mergeCell ref="B235:C235"/>
    <mergeCell ref="D235:E235"/>
    <mergeCell ref="B238:C238"/>
    <mergeCell ref="D238:E238"/>
    <mergeCell ref="B239:C239"/>
    <mergeCell ref="D239:E239"/>
    <mergeCell ref="B228:C228"/>
    <mergeCell ref="D228:E228"/>
    <mergeCell ref="B229:C229"/>
    <mergeCell ref="D229:E229"/>
    <mergeCell ref="A232:E232"/>
    <mergeCell ref="B234:C234"/>
    <mergeCell ref="D234:E234"/>
    <mergeCell ref="B225:C225"/>
    <mergeCell ref="D225:E225"/>
    <mergeCell ref="B226:C226"/>
    <mergeCell ref="D226:E226"/>
    <mergeCell ref="B227:C227"/>
    <mergeCell ref="D227:E227"/>
    <mergeCell ref="B222:C222"/>
    <mergeCell ref="D222:E222"/>
    <mergeCell ref="B223:C223"/>
    <mergeCell ref="D223:E223"/>
    <mergeCell ref="B224:C224"/>
    <mergeCell ref="D224:E224"/>
    <mergeCell ref="B219:C219"/>
    <mergeCell ref="D219:E219"/>
    <mergeCell ref="B220:C220"/>
    <mergeCell ref="D220:E220"/>
    <mergeCell ref="B221:C221"/>
    <mergeCell ref="D221:E221"/>
    <mergeCell ref="B216:C216"/>
    <mergeCell ref="D216:E216"/>
    <mergeCell ref="B217:C217"/>
    <mergeCell ref="D217:E217"/>
    <mergeCell ref="B218:C218"/>
    <mergeCell ref="D218:E218"/>
    <mergeCell ref="B213:C213"/>
    <mergeCell ref="D213:E213"/>
    <mergeCell ref="B214:C214"/>
    <mergeCell ref="D214:E214"/>
    <mergeCell ref="B215:C215"/>
    <mergeCell ref="D215:E215"/>
    <mergeCell ref="B210:C210"/>
    <mergeCell ref="D210:E210"/>
    <mergeCell ref="B211:C211"/>
    <mergeCell ref="D211:E211"/>
    <mergeCell ref="B212:C212"/>
    <mergeCell ref="D212:E212"/>
    <mergeCell ref="B207:C207"/>
    <mergeCell ref="D207:E207"/>
    <mergeCell ref="B208:C208"/>
    <mergeCell ref="D208:E208"/>
    <mergeCell ref="B209:C209"/>
    <mergeCell ref="D209:E209"/>
    <mergeCell ref="B204:C204"/>
    <mergeCell ref="D204:E204"/>
    <mergeCell ref="B205:C205"/>
    <mergeCell ref="D205:E205"/>
    <mergeCell ref="B206:C206"/>
    <mergeCell ref="D206:E206"/>
    <mergeCell ref="B201:C201"/>
    <mergeCell ref="D201:E201"/>
    <mergeCell ref="B202:C202"/>
    <mergeCell ref="D202:E202"/>
    <mergeCell ref="B203:C203"/>
    <mergeCell ref="D203:E203"/>
    <mergeCell ref="B198:C198"/>
    <mergeCell ref="D198:E198"/>
    <mergeCell ref="B199:C199"/>
    <mergeCell ref="D199:E199"/>
    <mergeCell ref="B200:C200"/>
    <mergeCell ref="D200:E200"/>
    <mergeCell ref="B195:C195"/>
    <mergeCell ref="D195:E195"/>
    <mergeCell ref="B196:C196"/>
    <mergeCell ref="D196:E196"/>
    <mergeCell ref="B197:C197"/>
    <mergeCell ref="D197:E197"/>
    <mergeCell ref="B192:C192"/>
    <mergeCell ref="D192:E192"/>
    <mergeCell ref="B193:C193"/>
    <mergeCell ref="D193:E193"/>
    <mergeCell ref="B194:C194"/>
    <mergeCell ref="D194:E194"/>
    <mergeCell ref="B183:C183"/>
    <mergeCell ref="D183:E183"/>
    <mergeCell ref="A186:E186"/>
    <mergeCell ref="B188:C188"/>
    <mergeCell ref="D188:E188"/>
    <mergeCell ref="B189:C189"/>
    <mergeCell ref="D189:E189"/>
    <mergeCell ref="B180:C180"/>
    <mergeCell ref="D180:E180"/>
    <mergeCell ref="B181:C181"/>
    <mergeCell ref="D181:E181"/>
    <mergeCell ref="B182:C182"/>
    <mergeCell ref="D182:E182"/>
    <mergeCell ref="B177:C177"/>
    <mergeCell ref="D177:E177"/>
    <mergeCell ref="B178:C178"/>
    <mergeCell ref="D178:E178"/>
    <mergeCell ref="B179:C179"/>
    <mergeCell ref="D179:E179"/>
    <mergeCell ref="B174:C174"/>
    <mergeCell ref="D174:E174"/>
    <mergeCell ref="B175:C175"/>
    <mergeCell ref="D175:E175"/>
    <mergeCell ref="B176:C176"/>
    <mergeCell ref="D176:E176"/>
    <mergeCell ref="B171:C171"/>
    <mergeCell ref="D171:E171"/>
    <mergeCell ref="B172:C172"/>
    <mergeCell ref="D172:E172"/>
    <mergeCell ref="B173:C173"/>
    <mergeCell ref="D173:E173"/>
    <mergeCell ref="B168:C168"/>
    <mergeCell ref="D168:E168"/>
    <mergeCell ref="B169:C169"/>
    <mergeCell ref="D169:E169"/>
    <mergeCell ref="B170:C170"/>
    <mergeCell ref="D170:E170"/>
    <mergeCell ref="B165:C165"/>
    <mergeCell ref="D165:E165"/>
    <mergeCell ref="B166:C166"/>
    <mergeCell ref="D166:E166"/>
    <mergeCell ref="B167:C167"/>
    <mergeCell ref="D167:E167"/>
    <mergeCell ref="B162:C162"/>
    <mergeCell ref="D162:E162"/>
    <mergeCell ref="B163:C163"/>
    <mergeCell ref="D163:E163"/>
    <mergeCell ref="B164:C164"/>
    <mergeCell ref="D164:E164"/>
    <mergeCell ref="B159:C159"/>
    <mergeCell ref="D159:E159"/>
    <mergeCell ref="B160:C160"/>
    <mergeCell ref="D160:E160"/>
    <mergeCell ref="B161:C161"/>
    <mergeCell ref="D161:E161"/>
    <mergeCell ref="B156:C156"/>
    <mergeCell ref="D156:E156"/>
    <mergeCell ref="B157:C157"/>
    <mergeCell ref="D157:E157"/>
    <mergeCell ref="B158:C158"/>
    <mergeCell ref="D158:E158"/>
    <mergeCell ref="B153:C153"/>
    <mergeCell ref="D153:E153"/>
    <mergeCell ref="B154:C154"/>
    <mergeCell ref="D154:E154"/>
    <mergeCell ref="B155:C155"/>
    <mergeCell ref="D155:E155"/>
    <mergeCell ref="B150:C150"/>
    <mergeCell ref="D150:E150"/>
    <mergeCell ref="B151:C151"/>
    <mergeCell ref="D151:E151"/>
    <mergeCell ref="B152:C152"/>
    <mergeCell ref="D152:E152"/>
    <mergeCell ref="B147:C147"/>
    <mergeCell ref="D147:E147"/>
    <mergeCell ref="B148:C148"/>
    <mergeCell ref="D148:E148"/>
    <mergeCell ref="B149:C149"/>
    <mergeCell ref="D149:E149"/>
    <mergeCell ref="A140:E140"/>
    <mergeCell ref="B142:C142"/>
    <mergeCell ref="D142:E142"/>
    <mergeCell ref="B143:C143"/>
    <mergeCell ref="D143:E143"/>
    <mergeCell ref="B146:C146"/>
    <mergeCell ref="D146:E146"/>
    <mergeCell ref="B135:C135"/>
    <mergeCell ref="D135:E135"/>
    <mergeCell ref="B136:C136"/>
    <mergeCell ref="D136:E136"/>
    <mergeCell ref="B137:C137"/>
    <mergeCell ref="D137:E137"/>
    <mergeCell ref="B132:C132"/>
    <mergeCell ref="D132:E132"/>
    <mergeCell ref="B133:C133"/>
    <mergeCell ref="D133:E133"/>
    <mergeCell ref="B134:C134"/>
    <mergeCell ref="D134:E134"/>
    <mergeCell ref="B129:C129"/>
    <mergeCell ref="D129:E129"/>
    <mergeCell ref="B130:C130"/>
    <mergeCell ref="D130:E130"/>
    <mergeCell ref="B131:C131"/>
    <mergeCell ref="D131:E131"/>
    <mergeCell ref="B126:C126"/>
    <mergeCell ref="D126:E126"/>
    <mergeCell ref="B127:C127"/>
    <mergeCell ref="D127:E127"/>
    <mergeCell ref="B128:C128"/>
    <mergeCell ref="D128:E128"/>
    <mergeCell ref="B123:C123"/>
    <mergeCell ref="D123:E123"/>
    <mergeCell ref="B124:C124"/>
    <mergeCell ref="D124:E124"/>
    <mergeCell ref="B125:C125"/>
    <mergeCell ref="D125:E125"/>
    <mergeCell ref="B120:C120"/>
    <mergeCell ref="D120:E120"/>
    <mergeCell ref="B121:C121"/>
    <mergeCell ref="D121:E121"/>
    <mergeCell ref="B122:C122"/>
    <mergeCell ref="D122:E122"/>
    <mergeCell ref="B117:C117"/>
    <mergeCell ref="D117:E117"/>
    <mergeCell ref="B118:C118"/>
    <mergeCell ref="D118:E118"/>
    <mergeCell ref="B119:C119"/>
    <mergeCell ref="D119:E119"/>
    <mergeCell ref="B114:C114"/>
    <mergeCell ref="D114:E114"/>
    <mergeCell ref="B115:C115"/>
    <mergeCell ref="D115:E115"/>
    <mergeCell ref="B116:C116"/>
    <mergeCell ref="D116:E116"/>
    <mergeCell ref="B111:C111"/>
    <mergeCell ref="D111:E111"/>
    <mergeCell ref="B112:C112"/>
    <mergeCell ref="D112:E112"/>
    <mergeCell ref="B113:C113"/>
    <mergeCell ref="D113:E113"/>
    <mergeCell ref="B108:C108"/>
    <mergeCell ref="D108:E108"/>
    <mergeCell ref="B109:C109"/>
    <mergeCell ref="D109:E109"/>
    <mergeCell ref="B110:C110"/>
    <mergeCell ref="D110:E110"/>
    <mergeCell ref="B105:C105"/>
    <mergeCell ref="D105:E105"/>
    <mergeCell ref="B106:C106"/>
    <mergeCell ref="D106:E106"/>
    <mergeCell ref="B107:C107"/>
    <mergeCell ref="D107:E107"/>
    <mergeCell ref="B102:C102"/>
    <mergeCell ref="D102:E102"/>
    <mergeCell ref="B103:C103"/>
    <mergeCell ref="D103:E103"/>
    <mergeCell ref="B104:C104"/>
    <mergeCell ref="D104:E104"/>
    <mergeCell ref="B97:C97"/>
    <mergeCell ref="D97:E97"/>
    <mergeCell ref="B100:C100"/>
    <mergeCell ref="D100:E100"/>
    <mergeCell ref="B101:C101"/>
    <mergeCell ref="D101:E101"/>
    <mergeCell ref="B90:C90"/>
    <mergeCell ref="D90:E90"/>
    <mergeCell ref="B91:C91"/>
    <mergeCell ref="D91:E91"/>
    <mergeCell ref="A94:E94"/>
    <mergeCell ref="B96:C96"/>
    <mergeCell ref="D96:E96"/>
    <mergeCell ref="B87:C87"/>
    <mergeCell ref="D87:E87"/>
    <mergeCell ref="B88:C88"/>
    <mergeCell ref="D88:E88"/>
    <mergeCell ref="B89:C89"/>
    <mergeCell ref="D89:E89"/>
    <mergeCell ref="B84:C84"/>
    <mergeCell ref="D84:E84"/>
    <mergeCell ref="B85:C85"/>
    <mergeCell ref="D85:E85"/>
    <mergeCell ref="B86:C86"/>
    <mergeCell ref="D86:E86"/>
    <mergeCell ref="B81:C81"/>
    <mergeCell ref="D81:E81"/>
    <mergeCell ref="B82:C82"/>
    <mergeCell ref="D82:E82"/>
    <mergeCell ref="B83:C83"/>
    <mergeCell ref="D83:E83"/>
    <mergeCell ref="B78:C78"/>
    <mergeCell ref="D78:E78"/>
    <mergeCell ref="B79:C79"/>
    <mergeCell ref="D79:E79"/>
    <mergeCell ref="B80:C80"/>
    <mergeCell ref="D80:E80"/>
    <mergeCell ref="B75:C75"/>
    <mergeCell ref="D75:E75"/>
    <mergeCell ref="B76:C76"/>
    <mergeCell ref="D76:E76"/>
    <mergeCell ref="B77:C77"/>
    <mergeCell ref="D77:E77"/>
    <mergeCell ref="B72:C72"/>
    <mergeCell ref="D72:E72"/>
    <mergeCell ref="B73:C73"/>
    <mergeCell ref="D73:E73"/>
    <mergeCell ref="B74:C74"/>
    <mergeCell ref="D74:E74"/>
    <mergeCell ref="B69:C69"/>
    <mergeCell ref="D69:E69"/>
    <mergeCell ref="B70:C70"/>
    <mergeCell ref="D70:E70"/>
    <mergeCell ref="B71:C71"/>
    <mergeCell ref="D71:E71"/>
    <mergeCell ref="B66:C66"/>
    <mergeCell ref="D66:E66"/>
    <mergeCell ref="B67:C67"/>
    <mergeCell ref="D67:E67"/>
    <mergeCell ref="B68:C68"/>
    <mergeCell ref="D68:E68"/>
    <mergeCell ref="B63:C63"/>
    <mergeCell ref="D63:E63"/>
    <mergeCell ref="B64:C64"/>
    <mergeCell ref="D64:E64"/>
    <mergeCell ref="B65:C65"/>
    <mergeCell ref="D65:E65"/>
    <mergeCell ref="B60:C60"/>
    <mergeCell ref="D60:E60"/>
    <mergeCell ref="B61:C61"/>
    <mergeCell ref="D61:E61"/>
    <mergeCell ref="B62:C62"/>
    <mergeCell ref="D62:E62"/>
    <mergeCell ref="B57:C57"/>
    <mergeCell ref="D57:E57"/>
    <mergeCell ref="B58:C58"/>
    <mergeCell ref="D58:E58"/>
    <mergeCell ref="B59:C59"/>
    <mergeCell ref="D59:E59"/>
    <mergeCell ref="B54:C54"/>
    <mergeCell ref="D54:E54"/>
    <mergeCell ref="B55:C55"/>
    <mergeCell ref="D55:E55"/>
    <mergeCell ref="B56:C56"/>
    <mergeCell ref="D56:E56"/>
    <mergeCell ref="B45:C45"/>
    <mergeCell ref="D45:E45"/>
    <mergeCell ref="A48:E48"/>
    <mergeCell ref="B50:C50"/>
    <mergeCell ref="D50:E50"/>
    <mergeCell ref="B51:C51"/>
    <mergeCell ref="D51:E51"/>
    <mergeCell ref="B42:C42"/>
    <mergeCell ref="D42:E42"/>
    <mergeCell ref="B43:C43"/>
    <mergeCell ref="D43:E43"/>
    <mergeCell ref="B44:C44"/>
    <mergeCell ref="D44:E44"/>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0:C30"/>
    <mergeCell ref="D30:E30"/>
    <mergeCell ref="B31:C31"/>
    <mergeCell ref="D31:E31"/>
    <mergeCell ref="B32:C32"/>
    <mergeCell ref="D32:E32"/>
    <mergeCell ref="B27:C27"/>
    <mergeCell ref="D27:E27"/>
    <mergeCell ref="B28:C28"/>
    <mergeCell ref="D28:E28"/>
    <mergeCell ref="B29:C29"/>
    <mergeCell ref="D29:E29"/>
    <mergeCell ref="B24:C24"/>
    <mergeCell ref="D24:E24"/>
    <mergeCell ref="B25:C25"/>
    <mergeCell ref="D25:E25"/>
    <mergeCell ref="B26:C26"/>
    <mergeCell ref="D26:E26"/>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3:C13"/>
    <mergeCell ref="D13:E13"/>
    <mergeCell ref="B14:C14"/>
    <mergeCell ref="D14:E14"/>
    <mergeCell ref="B9:C9"/>
    <mergeCell ref="D9:E9"/>
    <mergeCell ref="B10:C10"/>
    <mergeCell ref="D10:E10"/>
    <mergeCell ref="B11:C11"/>
    <mergeCell ref="D11:E11"/>
    <mergeCell ref="A2:E2"/>
    <mergeCell ref="B4:C4"/>
    <mergeCell ref="D4:E4"/>
    <mergeCell ref="B5:C5"/>
    <mergeCell ref="D5:E5"/>
    <mergeCell ref="B8:C8"/>
    <mergeCell ref="D8:E8"/>
    <mergeCell ref="B12:C12"/>
    <mergeCell ref="D12:E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16a5ab-ecd0-4700-a896-c9ccff34ea1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DFC391620AA343A7E29C34D276A7CA" ma:contentTypeVersion="13" ma:contentTypeDescription="Create a new document." ma:contentTypeScope="" ma:versionID="9706629ad219d8690e28b0bb4e165f80">
  <xsd:schema xmlns:xsd="http://www.w3.org/2001/XMLSchema" xmlns:xs="http://www.w3.org/2001/XMLSchema" xmlns:p="http://schemas.microsoft.com/office/2006/metadata/properties" xmlns:ns2="8f16a5ab-ecd0-4700-a896-c9ccff34ea12" xmlns:ns3="3dff4d7c-9efd-47c3-a7e8-9fbda71dd532" targetNamespace="http://schemas.microsoft.com/office/2006/metadata/properties" ma:root="true" ma:fieldsID="4e72267ea57c827a80d635203593c315" ns2:_="" ns3:_="">
    <xsd:import namespace="8f16a5ab-ecd0-4700-a896-c9ccff34ea12"/>
    <xsd:import namespace="3dff4d7c-9efd-47c3-a7e8-9fbda71dd5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6a5ab-ecd0-4700-a896-c9ccff34ea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2c4596-0455-4dfd-b3e1-e582100e081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ff4d7c-9efd-47c3-a7e8-9fbda71dd5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79CF-35AE-4C08-AEF6-1CFD46B033BF}"/>
</file>

<file path=customXml/itemProps2.xml><?xml version="1.0" encoding="utf-8"?>
<ds:datastoreItem xmlns:ds="http://schemas.openxmlformats.org/officeDocument/2006/customXml" ds:itemID="{BA5325A9-64B9-4AB8-8A5F-B255D6B2D894}"/>
</file>

<file path=customXml/itemProps3.xml><?xml version="1.0" encoding="utf-8"?>
<ds:datastoreItem xmlns:ds="http://schemas.openxmlformats.org/officeDocument/2006/customXml" ds:itemID="{14285A54-3223-488C-ACF1-24A4E4660F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Hauser</dc:creator>
  <cp:keywords/>
  <dc:description/>
  <cp:lastModifiedBy/>
  <cp:revision/>
  <dcterms:created xsi:type="dcterms:W3CDTF">2026-09-14T16:46:18Z</dcterms:created>
  <dcterms:modified xsi:type="dcterms:W3CDTF">2026-09-14T18:29:59Z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0x01010029DFC391620AA343A7E29C34D276A7CA</vt:lpwstr>
  </property>
  <property fmtid="{D5CDD505-2E9C-101B-9397-08002B2CF9AE}" pid="3" name="MediaServiceImageTags">
    <vt:lpwstr/>
  </property>
</Properties>
</file>