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dforg-my.sharepoint.com/personal/erobo_edf_org/Documents/Documents/NESHAP Exemptions/"/>
    </mc:Choice>
  </mc:AlternateContent>
  <xr:revisionPtr revIDLastSave="0" documentId="8_{7807FF4A-4648-493A-A7AB-0CFC72520718}" xr6:coauthVersionLast="47" xr6:coauthVersionMax="47" xr10:uidLastSave="{00000000-0000-0000-0000-000000000000}"/>
  <bookViews>
    <workbookView xWindow="-110" yWindow="-110" windowWidth="19420" windowHeight="10420" activeTab="2" xr2:uid="{B59BD84A-5FA2-4C8B-AF63-246DEBBA5F63}"/>
  </bookViews>
  <sheets>
    <sheet name="Facility List" sheetId="1" r:id="rId1"/>
    <sheet name="Summary Statistics" sheetId="2" r:id="rId2"/>
    <sheet name="References" sheetId="6" r:id="rId3"/>
  </sheets>
  <definedNames>
    <definedName name="_xlnm._FilterDatabase" localSheetId="0" hidden="1">'Facility List'!$A$1:$Q$541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5" i="2"/>
  <c r="B12" i="2"/>
  <c r="B8" i="2"/>
  <c r="E4" i="2"/>
  <c r="E3" i="2"/>
  <c r="E2" i="2"/>
  <c r="B7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" i="2"/>
  <c r="B3" i="2"/>
  <c r="B4" i="2"/>
  <c r="B6" i="2"/>
  <c r="B9" i="2"/>
  <c r="B10" i="2"/>
  <c r="B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Ellen Robo</author>
    <author>Megan Williams</author>
  </authors>
  <commentList>
    <comment ref="F1" authorId="0" shapeId="0" xr:uid="{F2634236-D506-4F1F-9F06-B4CD3A79A813}">
      <text>
        <r>
          <rPr>
            <sz val="9"/>
            <color indexed="81"/>
            <rFont val="Tahoma"/>
            <family val="2"/>
          </rPr>
          <t>Some coordinates geolocated from addresses</t>
        </r>
      </text>
    </comment>
    <comment ref="H1" authorId="0" shapeId="0" xr:uid="{1FD42F57-EC0E-4AB7-97A9-0D685CF00D12}">
      <text>
        <r>
          <rPr>
            <sz val="9"/>
            <color indexed="81"/>
            <rFont val="Tahoma"/>
            <family val="2"/>
          </rPr>
          <t xml:space="preserve">Many addresses geolocated from lat lon
</t>
        </r>
      </text>
    </comment>
    <comment ref="P370" authorId="1" shapeId="0" xr:uid="{86A40149-046C-2548-9D20-2DEAFC9A910A}">
      <text>
        <r>
          <rPr>
            <sz val="10"/>
            <color rgb="FF000000"/>
            <rFont val="Tahoma"/>
            <family val="2"/>
          </rPr>
          <t xml:space="preserve">This plant has 9 units (1-9), with planned retirement of Units 7,8,9 in 2026 
</t>
        </r>
        <r>
          <rPr>
            <sz val="10"/>
            <color rgb="FF000000"/>
            <rFont val="Tahoma"/>
            <family val="2"/>
          </rPr>
          <t>[EIA Electric Power Monthly Table 6.6]</t>
        </r>
      </text>
    </comment>
    <comment ref="P374" authorId="1" shapeId="0" xr:uid="{456F7C45-FBA5-6F41-8926-892BECD47B46}">
      <text>
        <r>
          <rPr>
            <sz val="10"/>
            <color rgb="FF000000"/>
            <rFont val="Tahoma"/>
            <family val="2"/>
          </rPr>
          <t xml:space="preserve">planned retirement in 2027
</t>
        </r>
        <r>
          <rPr>
            <sz val="10"/>
            <color rgb="FF000000"/>
            <rFont val="Aptos Narrow"/>
            <family val="2"/>
            <scheme val="minor"/>
          </rPr>
          <t>[EIA Electric Power Monthly Table 6.6]</t>
        </r>
        <r>
          <rPr>
            <sz val="10"/>
            <color rgb="FF000000"/>
            <rFont val="Aptos Narrow"/>
            <family val="2"/>
            <scheme val="minor"/>
          </rPr>
          <t xml:space="preserve">
</t>
        </r>
      </text>
    </comment>
    <comment ref="P377" authorId="1" shapeId="0" xr:uid="{92E1AE5A-E43B-004E-9542-60BCA65488AB}">
      <text>
        <r>
          <rPr>
            <sz val="10"/>
            <color rgb="FF000000"/>
            <rFont val="Tahoma"/>
            <family val="2"/>
          </rPr>
          <t xml:space="preserve">planned retirement in 2027
</t>
        </r>
        <r>
          <rPr>
            <sz val="10"/>
            <color rgb="FF000000"/>
            <rFont val="Aptos Narrow"/>
            <family val="2"/>
          </rPr>
          <t>[EIA Electric Power Monthly Table 6.6]</t>
        </r>
      </text>
    </comment>
    <comment ref="P378" authorId="1" shapeId="0" xr:uid="{526A86BE-60DB-864D-802F-2248BEBFBC1C}">
      <text>
        <r>
          <rPr>
            <sz val="10"/>
            <color rgb="FF000000"/>
            <rFont val="Tahoma"/>
            <family val="2"/>
          </rPr>
          <t xml:space="preserve">planned retirement in 2027
</t>
        </r>
        <r>
          <rPr>
            <sz val="10"/>
            <color rgb="FF000000"/>
            <rFont val="Aptos Narrow"/>
            <family val="2"/>
          </rPr>
          <t xml:space="preserve">[EIA Electric Power Monthly Table 6.6]
</t>
        </r>
      </text>
    </comment>
    <comment ref="P380" authorId="1" shapeId="0" xr:uid="{27028B9D-145E-EF4A-9F4C-3D98D6EB4E33}">
      <text>
        <r>
          <rPr>
            <sz val="10"/>
            <color rgb="FF000000"/>
            <rFont val="Tahoma"/>
            <family val="2"/>
          </rPr>
          <t xml:space="preserve">planned retirement in 2027
</t>
        </r>
        <r>
          <rPr>
            <sz val="10"/>
            <color rgb="FF000000"/>
            <rFont val="Aptos Narrow"/>
            <family val="2"/>
          </rPr>
          <t xml:space="preserve">[EIA Electric Power Monthly Table 6.6]
</t>
        </r>
      </text>
    </comment>
  </commentList>
</comments>
</file>

<file path=xl/sharedStrings.xml><?xml version="1.0" encoding="utf-8"?>
<sst xmlns="http://schemas.openxmlformats.org/spreadsheetml/2006/main" count="7337" uniqueCount="2693">
  <si>
    <t>Facility Name</t>
  </si>
  <si>
    <t>Lat</t>
  </si>
  <si>
    <t>Lon</t>
  </si>
  <si>
    <t>City</t>
  </si>
  <si>
    <t>County</t>
  </si>
  <si>
    <t>State</t>
  </si>
  <si>
    <t>Standard</t>
  </si>
  <si>
    <t>Type of Facility</t>
  </si>
  <si>
    <t>Address</t>
  </si>
  <si>
    <t>Zipcode</t>
  </si>
  <si>
    <t>Parter Medical Products Inc</t>
  </si>
  <si>
    <t>17115 Kingsview Ave</t>
  </si>
  <si>
    <t>Carson</t>
  </si>
  <si>
    <t>Los Angeles</t>
  </si>
  <si>
    <t>CA</t>
  </si>
  <si>
    <t>90746</t>
  </si>
  <si>
    <t>Sterilizer Rule</t>
  </si>
  <si>
    <t>Commercial Sterilizer</t>
  </si>
  <si>
    <t>Applied Medical Resources</t>
  </si>
  <si>
    <t>9401 Toledo Way</t>
  </si>
  <si>
    <t>Irvine</t>
  </si>
  <si>
    <t>Orange</t>
  </si>
  <si>
    <t>92618</t>
  </si>
  <si>
    <t>4801-63 50th St</t>
  </si>
  <si>
    <t>90058</t>
  </si>
  <si>
    <t>Steris Isomedix Services Inc</t>
  </si>
  <si>
    <t>7685 Saint Andrews</t>
  </si>
  <si>
    <t>San Diego</t>
  </si>
  <si>
    <t>92154</t>
  </si>
  <si>
    <t>Stryker Sustainability Solutions</t>
  </si>
  <si>
    <t>10232 S. 51st St.</t>
  </si>
  <si>
    <t>Phoenix</t>
  </si>
  <si>
    <t>Maricopa</t>
  </si>
  <si>
    <t>AZ</t>
  </si>
  <si>
    <t>85044</t>
  </si>
  <si>
    <t>Microvention, Inc.</t>
  </si>
  <si>
    <t>35 Enterprise</t>
  </si>
  <si>
    <t>Aliso Viejo</t>
  </si>
  <si>
    <t>92656</t>
  </si>
  <si>
    <t>Life Science Outsourcing, Inc</t>
  </si>
  <si>
    <t>830 Challenger St</t>
  </si>
  <si>
    <t>Brea</t>
  </si>
  <si>
    <t>92821</t>
  </si>
  <si>
    <t>American Contract Systems Inc</t>
  </si>
  <si>
    <t>14528 Meridian Pky, Ste B</t>
  </si>
  <si>
    <t>Riverside</t>
  </si>
  <si>
    <t>92518</t>
  </si>
  <si>
    <t>The Jackson Laboratory</t>
  </si>
  <si>
    <t>1650 Santa Ana Ave</t>
  </si>
  <si>
    <t>Sacramento</t>
  </si>
  <si>
    <t>95838</t>
  </si>
  <si>
    <t>Baxter Healthcare Corporation</t>
  </si>
  <si>
    <t>1900 North Highway 201</t>
  </si>
  <si>
    <t>Mountain Home</t>
  </si>
  <si>
    <t>Baxter</t>
  </si>
  <si>
    <t>AR</t>
  </si>
  <si>
    <t>72653</t>
  </si>
  <si>
    <t>7300 W Detroit Street</t>
  </si>
  <si>
    <t>Chandler</t>
  </si>
  <si>
    <t>85226</t>
  </si>
  <si>
    <t>Cardiac Pacemakers Inc/Boston Scientific</t>
  </si>
  <si>
    <t>4100 Hamline Ave N</t>
  </si>
  <si>
    <t>Arden Hills</t>
  </si>
  <si>
    <t>Ramsey</t>
  </si>
  <si>
    <t>MN</t>
  </si>
  <si>
    <t>55112</t>
  </si>
  <si>
    <t>Blue Line Sterilization Services</t>
  </si>
  <si>
    <t>401 Bel Marin Keys Blvd, Unit C</t>
  </si>
  <si>
    <t>Novato</t>
  </si>
  <si>
    <t>Marin</t>
  </si>
  <si>
    <t>94949</t>
  </si>
  <si>
    <t>687 Wanamaker Ave</t>
  </si>
  <si>
    <t>Ontario</t>
  </si>
  <si>
    <t>San Bernardino</t>
  </si>
  <si>
    <t>91761</t>
  </si>
  <si>
    <t>15900 Valley View Ct</t>
  </si>
  <si>
    <t>Sylmar</t>
  </si>
  <si>
    <t>91342</t>
  </si>
  <si>
    <t>Steris, Inc.</t>
  </si>
  <si>
    <t>43425 Business Park Dr</t>
  </si>
  <si>
    <t>Temecula</t>
  </si>
  <si>
    <t>92590</t>
  </si>
  <si>
    <t>14401 W. 65th Way</t>
  </si>
  <si>
    <t>Arvada</t>
  </si>
  <si>
    <t>Jefferson</t>
  </si>
  <si>
    <t>CO</t>
  </si>
  <si>
    <t>80004</t>
  </si>
  <si>
    <t>Western</t>
  </si>
  <si>
    <t>5421 Western Ave</t>
  </si>
  <si>
    <t>Boulder</t>
  </si>
  <si>
    <t>80301</t>
  </si>
  <si>
    <t>11308 W. Collins Avenue</t>
  </si>
  <si>
    <t>Lakewood</t>
  </si>
  <si>
    <t>80215</t>
  </si>
  <si>
    <t>Jorgensen Labs, Inc.</t>
  </si>
  <si>
    <t>2211 West 8th Street</t>
  </si>
  <si>
    <t>Loveland</t>
  </si>
  <si>
    <t>Larimer</t>
  </si>
  <si>
    <t>80537</t>
  </si>
  <si>
    <t>195 McDermott Road</t>
  </si>
  <si>
    <t>North Haven</t>
  </si>
  <si>
    <t>New Haven</t>
  </si>
  <si>
    <t>CT</t>
  </si>
  <si>
    <t>06473</t>
  </si>
  <si>
    <t>Arthrex Manufacturing Inc Finishing</t>
  </si>
  <si>
    <t>6861 Arthrex Commerce Dr</t>
  </si>
  <si>
    <t>Ave Maria</t>
  </si>
  <si>
    <t>Collier</t>
  </si>
  <si>
    <t>FL</t>
  </si>
  <si>
    <t>34142</t>
  </si>
  <si>
    <t>Fort Myers Facility</t>
  </si>
  <si>
    <t>11600 Adelmo Ln</t>
  </si>
  <si>
    <t>Fort Myers</t>
  </si>
  <si>
    <t>Lee</t>
  </si>
  <si>
    <t>33966</t>
  </si>
  <si>
    <t>International Sterilization Laboratory</t>
  </si>
  <si>
    <t>217 Sampey Road</t>
  </si>
  <si>
    <t>Groveland</t>
  </si>
  <si>
    <t>Lake</t>
  </si>
  <si>
    <t>34736</t>
  </si>
  <si>
    <t>6743 Southpoint Dr N</t>
  </si>
  <si>
    <t>Jacksonville</t>
  </si>
  <si>
    <t>Duval</t>
  </si>
  <si>
    <t>32216</t>
  </si>
  <si>
    <t>American Contract Systems, Inc.</t>
  </si>
  <si>
    <t>7802 E Telecom Pkwy</t>
  </si>
  <si>
    <t>Temple Terrace</t>
  </si>
  <si>
    <t>Hillsborough</t>
  </si>
  <si>
    <t>33637</t>
  </si>
  <si>
    <t>2971 Olympic Industrial Court SE, Suite 116</t>
  </si>
  <si>
    <t>Atlanta</t>
  </si>
  <si>
    <t>Cobb</t>
  </si>
  <si>
    <t>GA</t>
  </si>
  <si>
    <t>30339</t>
  </si>
  <si>
    <t>380 90th Avenue Northwest</t>
  </si>
  <si>
    <t>Coon Rapids</t>
  </si>
  <si>
    <t>Anoka</t>
  </si>
  <si>
    <t>55433</t>
  </si>
  <si>
    <t>Medtronic Inc - Rice Creek</t>
  </si>
  <si>
    <t>7000 Central Ave NE</t>
  </si>
  <si>
    <t>Fridley</t>
  </si>
  <si>
    <t>55432</t>
  </si>
  <si>
    <t>Boston Scientific Corporation</t>
  </si>
  <si>
    <t>8 Industrial Drive</t>
  </si>
  <si>
    <t>Coventry</t>
  </si>
  <si>
    <t>Kent</t>
  </si>
  <si>
    <t>RI</t>
  </si>
  <si>
    <t>02816</t>
  </si>
  <si>
    <t>6005 Boat Rock Boulevard</t>
  </si>
  <si>
    <t>Fulton</t>
  </si>
  <si>
    <t>30336</t>
  </si>
  <si>
    <t>1430 Marvin Griffin Road</t>
  </si>
  <si>
    <t>Augusta</t>
  </si>
  <si>
    <t>Richmond</t>
  </si>
  <si>
    <t>30906</t>
  </si>
  <si>
    <t>8195 Industrial Boulevard</t>
  </si>
  <si>
    <t>Covington</t>
  </si>
  <si>
    <t>Newton</t>
  </si>
  <si>
    <t>30014</t>
  </si>
  <si>
    <t>1211 Mary Magnan Boulevard</t>
  </si>
  <si>
    <t>Madison</t>
  </si>
  <si>
    <t>Morgan</t>
  </si>
  <si>
    <t>30650</t>
  </si>
  <si>
    <t>1601 SE Gateway Drive, Suite 120</t>
  </si>
  <si>
    <t>Grimes</t>
  </si>
  <si>
    <t>Polk</t>
  </si>
  <si>
    <t>IA</t>
  </si>
  <si>
    <t>50111</t>
  </si>
  <si>
    <t>Medline Industries</t>
  </si>
  <si>
    <t>1160 South Northpoint Boulevard</t>
  </si>
  <si>
    <t>Waukegan</t>
  </si>
  <si>
    <t>IL</t>
  </si>
  <si>
    <t>60085</t>
  </si>
  <si>
    <t>Cook Incorporated</t>
  </si>
  <si>
    <t>6330 North Matthews Drive</t>
  </si>
  <si>
    <t>Ellettsville</t>
  </si>
  <si>
    <t>Monroe</t>
  </si>
  <si>
    <t>IN</t>
  </si>
  <si>
    <t>47429</t>
  </si>
  <si>
    <t>Isomedix Operation, Inc.</t>
  </si>
  <si>
    <t>435 Whitney Street</t>
  </si>
  <si>
    <t>Northborough</t>
  </si>
  <si>
    <t>Worcester</t>
  </si>
  <si>
    <t>MA</t>
  </si>
  <si>
    <t>01532</t>
  </si>
  <si>
    <t>40 Myles Standish Boulevard</t>
  </si>
  <si>
    <t>Taunton</t>
  </si>
  <si>
    <t>Bristol</t>
  </si>
  <si>
    <t>02780</t>
  </si>
  <si>
    <t>Fuchs North America</t>
  </si>
  <si>
    <t>3800 Hampstead Mexico Road</t>
  </si>
  <si>
    <t>Hampstead</t>
  </si>
  <si>
    <t>Carroll</t>
  </si>
  <si>
    <t>MD</t>
  </si>
  <si>
    <t>21074</t>
  </si>
  <si>
    <t>Elite Spice, Inc.</t>
  </si>
  <si>
    <t>1415 Magellan Drive</t>
  </si>
  <si>
    <t>Hanover</t>
  </si>
  <si>
    <t>Anne Arundel</t>
  </si>
  <si>
    <t>21076</t>
  </si>
  <si>
    <t>7151 Montevideo Rd</t>
  </si>
  <si>
    <t>Jessup</t>
  </si>
  <si>
    <t>Howard</t>
  </si>
  <si>
    <t>20794</t>
  </si>
  <si>
    <t>Trinity Sterile, Inc.</t>
  </si>
  <si>
    <t>201 Kiley Drive</t>
  </si>
  <si>
    <t>Salisbury</t>
  </si>
  <si>
    <t>Wicomico</t>
  </si>
  <si>
    <t>21801</t>
  </si>
  <si>
    <t>Midwest Sterilization Corporation</t>
  </si>
  <si>
    <t>1204 Lenco Ave</t>
  </si>
  <si>
    <t>Jackson</t>
  </si>
  <si>
    <t>Cape Girardeau</t>
  </si>
  <si>
    <t>MO</t>
  </si>
  <si>
    <t>63755</t>
  </si>
  <si>
    <t>American Contract Systems</t>
  </si>
  <si>
    <t>2610 NE Industrial Dr Ste 220</t>
  </si>
  <si>
    <t>North Kansas City</t>
  </si>
  <si>
    <t>Clay</t>
  </si>
  <si>
    <t>64117</t>
  </si>
  <si>
    <t>10821 Withers Cove Park Drive</t>
  </si>
  <si>
    <t>Charlotte</t>
  </si>
  <si>
    <t>Mecklenburg</t>
  </si>
  <si>
    <t>NC</t>
  </si>
  <si>
    <t>28278</t>
  </si>
  <si>
    <t>Andersen Scientific</t>
  </si>
  <si>
    <t>1001 Aviation Pkwy Suite 600</t>
  </si>
  <si>
    <t>Morrisville</t>
  </si>
  <si>
    <t>Wake</t>
  </si>
  <si>
    <t>27560</t>
  </si>
  <si>
    <t>Becton Dickinson Pharmaceutical Systems</t>
  </si>
  <si>
    <t>920 E 19th Street</t>
  </si>
  <si>
    <t>Columbus</t>
  </si>
  <si>
    <t>Platte</t>
  </si>
  <si>
    <t>NE</t>
  </si>
  <si>
    <t>68601</t>
  </si>
  <si>
    <t>25 Centre Road</t>
  </si>
  <si>
    <t>Somersworth</t>
  </si>
  <si>
    <t>Strafford</t>
  </si>
  <si>
    <t>NH</t>
  </si>
  <si>
    <t>03878</t>
  </si>
  <si>
    <t>19 Park Dr</t>
  </si>
  <si>
    <t>Franklin</t>
  </si>
  <si>
    <t>Sussex</t>
  </si>
  <si>
    <t>NJ</t>
  </si>
  <si>
    <t>07416</t>
  </si>
  <si>
    <t>2500 Brunswick Ave</t>
  </si>
  <si>
    <t>Linden</t>
  </si>
  <si>
    <t>Union</t>
  </si>
  <si>
    <t>07036</t>
  </si>
  <si>
    <t>2400 Airport Road</t>
  </si>
  <si>
    <t>Santa Teresa</t>
  </si>
  <si>
    <t>Dona Ana</t>
  </si>
  <si>
    <t>NM</t>
  </si>
  <si>
    <t>88008</t>
  </si>
  <si>
    <t>3459 S Clinton Ave</t>
  </si>
  <si>
    <t>South Plainfield</t>
  </si>
  <si>
    <t>Middlesex</t>
  </si>
  <si>
    <t>07080</t>
  </si>
  <si>
    <t>1225 E. Greg Street #102</t>
  </si>
  <si>
    <t>Sparks</t>
  </si>
  <si>
    <t>Washoe</t>
  </si>
  <si>
    <t>NV</t>
  </si>
  <si>
    <t>89431</t>
  </si>
  <si>
    <t>Long Island Sterilization</t>
  </si>
  <si>
    <t>175 Wireless Blvd</t>
  </si>
  <si>
    <t>Hauppauge</t>
  </si>
  <si>
    <t>Suffolk</t>
  </si>
  <si>
    <t>NY</t>
  </si>
  <si>
    <t>11788</t>
  </si>
  <si>
    <t>84 Park Rd</t>
  </si>
  <si>
    <t>Queensbury</t>
  </si>
  <si>
    <t>Washington</t>
  </si>
  <si>
    <t>12804</t>
  </si>
  <si>
    <t>85 Shaffer Park Dr</t>
  </si>
  <si>
    <t>Tiffin</t>
  </si>
  <si>
    <t>Seneca</t>
  </si>
  <si>
    <t>OH</t>
  </si>
  <si>
    <t>44883</t>
  </si>
  <si>
    <t>3204 Hale Road</t>
  </si>
  <si>
    <t>Ardmore</t>
  </si>
  <si>
    <t>Carter</t>
  </si>
  <si>
    <t>OK</t>
  </si>
  <si>
    <t>73401</t>
  </si>
  <si>
    <t>B Braun Med Inc/Allentown</t>
  </si>
  <si>
    <t>901 Marcon Blvd</t>
  </si>
  <si>
    <t>Allentown</t>
  </si>
  <si>
    <t>Lehigh</t>
  </si>
  <si>
    <t>PA</t>
  </si>
  <si>
    <t>18109</t>
  </si>
  <si>
    <t>2205 E 33rd St</t>
  </si>
  <si>
    <t>Erie</t>
  </si>
  <si>
    <t>16510</t>
  </si>
  <si>
    <t>4050 Jackson Pointe Court, Building 4000</t>
  </si>
  <si>
    <t>Zelienople</t>
  </si>
  <si>
    <t>Butler</t>
  </si>
  <si>
    <t>16063</t>
  </si>
  <si>
    <t>Edwards Lifesciences Technology Sàrl</t>
  </si>
  <si>
    <t>Parque Industrial Carr. PR-402, Km. 1.4 N</t>
  </si>
  <si>
    <t>Añasco</t>
  </si>
  <si>
    <t>Anasco</t>
  </si>
  <si>
    <t>PR</t>
  </si>
  <si>
    <t>00610</t>
  </si>
  <si>
    <t>Carr 682 Int Santana Industrial Park Bo. Santana</t>
  </si>
  <si>
    <t>Arecibo</t>
  </si>
  <si>
    <t>Arecibo Municipio</t>
  </si>
  <si>
    <t>00612</t>
  </si>
  <si>
    <t>Road 698 lot No. 12</t>
  </si>
  <si>
    <t>Dorado</t>
  </si>
  <si>
    <t>00646</t>
  </si>
  <si>
    <t>Customed, Inc.</t>
  </si>
  <si>
    <t>Carretera Igualdad #7</t>
  </si>
  <si>
    <t>Fajardo</t>
  </si>
  <si>
    <t>00738</t>
  </si>
  <si>
    <t>Carr. PR-31, Km 24.4</t>
  </si>
  <si>
    <t>Juncos</t>
  </si>
  <si>
    <t>00777</t>
  </si>
  <si>
    <t>Steri-Tech, Inc.</t>
  </si>
  <si>
    <t>Carretera 701 Km 0.7 Salinas Industrial Park</t>
  </si>
  <si>
    <t>Salinas</t>
  </si>
  <si>
    <t>00751</t>
  </si>
  <si>
    <t>Carr. 151, Bo. Villalba Arriba</t>
  </si>
  <si>
    <t>Villalba</t>
  </si>
  <si>
    <t>00766</t>
  </si>
  <si>
    <t>2072 Southport Road</t>
  </si>
  <si>
    <t>Spartanburg</t>
  </si>
  <si>
    <t>SC</t>
  </si>
  <si>
    <t>29306</t>
  </si>
  <si>
    <t>3M Company</t>
  </si>
  <si>
    <t>601 22nd Avenue South</t>
  </si>
  <si>
    <t>Brookings</t>
  </si>
  <si>
    <t>SD</t>
  </si>
  <si>
    <t>57006</t>
  </si>
  <si>
    <t>2396 Florida Street</t>
  </si>
  <si>
    <t>Memphis</t>
  </si>
  <si>
    <t>Shelby</t>
  </si>
  <si>
    <t>TN</t>
  </si>
  <si>
    <t>38109</t>
  </si>
  <si>
    <t>1135 Highway 33 South</t>
  </si>
  <si>
    <t>New Tazewell</t>
  </si>
  <si>
    <t>Claiborne</t>
  </si>
  <si>
    <t>37825</t>
  </si>
  <si>
    <t>Steritec, Inc.</t>
  </si>
  <si>
    <t>1705 Enterprise Street</t>
  </si>
  <si>
    <t>Athens</t>
  </si>
  <si>
    <t>Henderson</t>
  </si>
  <si>
    <t>TX</t>
  </si>
  <si>
    <t>75751</t>
  </si>
  <si>
    <t>Dynatec Scientific Laboratories</t>
  </si>
  <si>
    <t>11940 Golden Gate Rd</t>
  </si>
  <si>
    <t>El Paso</t>
  </si>
  <si>
    <t>79936</t>
  </si>
  <si>
    <t>Isomedix Operations, Inc.</t>
  </si>
  <si>
    <t>1435 Isomedix Pl</t>
  </si>
  <si>
    <t>1175 Isuzu Pkwy</t>
  </si>
  <si>
    <t>Grand Prairie</t>
  </si>
  <si>
    <t>Tarrant</t>
  </si>
  <si>
    <t>75050</t>
  </si>
  <si>
    <t>1302 Avenue T</t>
  </si>
  <si>
    <t>12010 General Milton</t>
  </si>
  <si>
    <t>Laredo</t>
  </si>
  <si>
    <t>Webb</t>
  </si>
  <si>
    <t>78045</t>
  </si>
  <si>
    <t>Ethicon, Inc.</t>
  </si>
  <si>
    <t>3348 Pulliam St</t>
  </si>
  <si>
    <t>San Angelo</t>
  </si>
  <si>
    <t>Tom Green</t>
  </si>
  <si>
    <t>76905</t>
  </si>
  <si>
    <t>5674 Eastport Boulevard</t>
  </si>
  <si>
    <t>Richmond city</t>
  </si>
  <si>
    <t>VA</t>
  </si>
  <si>
    <t>23231</t>
  </si>
  <si>
    <t>5725 West Harold Gatty Drive</t>
  </si>
  <si>
    <t>Salt Lake City</t>
  </si>
  <si>
    <t>Salt Lake</t>
  </si>
  <si>
    <t>UT</t>
  </si>
  <si>
    <t>84116</t>
  </si>
  <si>
    <t>9450 South State Street</t>
  </si>
  <si>
    <t>Sandy</t>
  </si>
  <si>
    <t>84070</t>
  </si>
  <si>
    <t>Central Virginia Health Network</t>
  </si>
  <si>
    <t>2521 Brittons Hill Road</t>
  </si>
  <si>
    <t>Henrico</t>
  </si>
  <si>
    <t>23230</t>
  </si>
  <si>
    <t>Lifenet Health</t>
  </si>
  <si>
    <t>5733 Bayside Rd - Suite 104</t>
  </si>
  <si>
    <t>Virginia Beach</t>
  </si>
  <si>
    <t>Virginia Beach city</t>
  </si>
  <si>
    <t>23455</t>
  </si>
  <si>
    <t>2 Vision Lane</t>
  </si>
  <si>
    <t>Lesage</t>
  </si>
  <si>
    <t>Cabell</t>
  </si>
  <si>
    <t>WV</t>
  </si>
  <si>
    <t>25537</t>
  </si>
  <si>
    <t>Advanced Bionics Inc.</t>
  </si>
  <si>
    <t>28515 Westinghouse Place</t>
  </si>
  <si>
    <t>Valencia</t>
  </si>
  <si>
    <t>91355</t>
  </si>
  <si>
    <t>Mt. San Antonio Community College</t>
  </si>
  <si>
    <t>1100 N Grand Ave, Bldg 47</t>
  </si>
  <si>
    <t>Walnut</t>
  </si>
  <si>
    <t>91789</t>
  </si>
  <si>
    <t>Chemence Medical Inc.</t>
  </si>
  <si>
    <t>200 Technology Drive</t>
  </si>
  <si>
    <t>Alpharetta</t>
  </si>
  <si>
    <t>30005</t>
  </si>
  <si>
    <t>UID</t>
  </si>
  <si>
    <t>Owner</t>
  </si>
  <si>
    <t>Barry</t>
  </si>
  <si>
    <t>Alabama Power Co</t>
  </si>
  <si>
    <t>Mobile</t>
  </si>
  <si>
    <t>AL</t>
  </si>
  <si>
    <t>MATS</t>
  </si>
  <si>
    <t>Hall</t>
  </si>
  <si>
    <t>Whelan Energy Center</t>
  </si>
  <si>
    <t>Adams</t>
  </si>
  <si>
    <t>Holcomb</t>
  </si>
  <si>
    <t>Sunflower Electric Power Corp</t>
  </si>
  <si>
    <t>Finney</t>
  </si>
  <si>
    <t>KS</t>
  </si>
  <si>
    <t>Cross</t>
  </si>
  <si>
    <t>South Carolina Public Service Authority</t>
  </si>
  <si>
    <t>Berkeley</t>
  </si>
  <si>
    <t xml:space="preserve">Seminole </t>
  </si>
  <si>
    <t>Seminole Electric Cooperative Inc</t>
  </si>
  <si>
    <t>Putnam</t>
  </si>
  <si>
    <t>Apache Station</t>
  </si>
  <si>
    <t>Arizona Electric Pwr Coop Inc</t>
  </si>
  <si>
    <t>Cochise</t>
  </si>
  <si>
    <t>Grand River Dam Authority</t>
  </si>
  <si>
    <t>Mayes</t>
  </si>
  <si>
    <t>Limestone</t>
  </si>
  <si>
    <t xml:space="preserve">Comanche </t>
  </si>
  <si>
    <t>Pueblo</t>
  </si>
  <si>
    <t>Hayden</t>
  </si>
  <si>
    <t>Routt</t>
  </si>
  <si>
    <t>Crystal River</t>
  </si>
  <si>
    <t>Citrus</t>
  </si>
  <si>
    <t>Big Bend</t>
  </si>
  <si>
    <t>Tampa Electric Co</t>
  </si>
  <si>
    <t>Northside Generating Station</t>
  </si>
  <si>
    <t>Bowen</t>
  </si>
  <si>
    <t>Georgia Power Co</t>
  </si>
  <si>
    <t>Bartow</t>
  </si>
  <si>
    <t>Dallman</t>
  </si>
  <si>
    <t>Sangamon</t>
  </si>
  <si>
    <t>Marion</t>
  </si>
  <si>
    <t>Southern Illinois Power Coop</t>
  </si>
  <si>
    <t>Williamson</t>
  </si>
  <si>
    <t>Clifty Creek</t>
  </si>
  <si>
    <t>Indiana-Kentucky Electric Corp</t>
  </si>
  <si>
    <t>Cayuga</t>
  </si>
  <si>
    <t>Vermillion</t>
  </si>
  <si>
    <t>Whitewater Valley</t>
  </si>
  <si>
    <t>Wayne</t>
  </si>
  <si>
    <t>Walter Scott Jr Energy Center</t>
  </si>
  <si>
    <t>Pottawattamie</t>
  </si>
  <si>
    <t>George Neal North</t>
  </si>
  <si>
    <t>Woodbury</t>
  </si>
  <si>
    <t>Muscatine Plant #1</t>
  </si>
  <si>
    <t>Muscatine</t>
  </si>
  <si>
    <t>La Cygne</t>
  </si>
  <si>
    <t>Evergy Metro</t>
  </si>
  <si>
    <t>Linn</t>
  </si>
  <si>
    <t>E W Brown</t>
  </si>
  <si>
    <t>Kentucky Utilities Co</t>
  </si>
  <si>
    <t>Mercer</t>
  </si>
  <si>
    <t>KY</t>
  </si>
  <si>
    <t>Ghent</t>
  </si>
  <si>
    <t xml:space="preserve">Mill Creek </t>
  </si>
  <si>
    <t>Louisville Gas &amp; Electric Co</t>
  </si>
  <si>
    <t>Shawnee</t>
  </si>
  <si>
    <t>Tennessee Valley Authority</t>
  </si>
  <si>
    <t>McCracken</t>
  </si>
  <si>
    <t>Cooper</t>
  </si>
  <si>
    <t>East Kentucky Power Coop, Inc</t>
  </si>
  <si>
    <t>Pulaski</t>
  </si>
  <si>
    <t>R S Nelson</t>
  </si>
  <si>
    <t>LA</t>
  </si>
  <si>
    <t xml:space="preserve">Monroe </t>
  </si>
  <si>
    <t>MI</t>
  </si>
  <si>
    <t>Clay Boswell</t>
  </si>
  <si>
    <t>Itasca</t>
  </si>
  <si>
    <t>Allen S King</t>
  </si>
  <si>
    <t>Northern States Power Co - Minnesota</t>
  </si>
  <si>
    <t>Hawthorn</t>
  </si>
  <si>
    <t>Labadie</t>
  </si>
  <si>
    <t>Sioux</t>
  </si>
  <si>
    <t>St Charles</t>
  </si>
  <si>
    <t>New Madrid</t>
  </si>
  <si>
    <t>Associated Electric Coop, Inc</t>
  </si>
  <si>
    <t>Thomas Hill</t>
  </si>
  <si>
    <t>Randolph</t>
  </si>
  <si>
    <t>Lon Wright</t>
  </si>
  <si>
    <t>Dodge</t>
  </si>
  <si>
    <t>Sheldon</t>
  </si>
  <si>
    <t>Nebraska Public Power District</t>
  </si>
  <si>
    <t>Lancaster</t>
  </si>
  <si>
    <t>Merrimack</t>
  </si>
  <si>
    <t>Granite Shore Power</t>
  </si>
  <si>
    <t>Schiller</t>
  </si>
  <si>
    <t>Rockingham</t>
  </si>
  <si>
    <t>Four Corners</t>
  </si>
  <si>
    <t>Arizona Public Service Co</t>
  </si>
  <si>
    <t>San Juan</t>
  </si>
  <si>
    <t>Roxboro</t>
  </si>
  <si>
    <t>Person</t>
  </si>
  <si>
    <t>James E. Rogers Energy Complex</t>
  </si>
  <si>
    <t>Cleveland</t>
  </si>
  <si>
    <t xml:space="preserve">Marshall </t>
  </si>
  <si>
    <t>Catawba</t>
  </si>
  <si>
    <t>Leland Olds</t>
  </si>
  <si>
    <t>Basin Electric Power Coop</t>
  </si>
  <si>
    <t>ND</t>
  </si>
  <si>
    <t>Milton R Young</t>
  </si>
  <si>
    <t>Minnkota Power Coop, Inc</t>
  </si>
  <si>
    <t>Oliver</t>
  </si>
  <si>
    <t>Cardinal</t>
  </si>
  <si>
    <t>Cardinal Operating Company</t>
  </si>
  <si>
    <t>Kyger Creek</t>
  </si>
  <si>
    <t>Ohio Valley Electric Corp</t>
  </si>
  <si>
    <t>Gallia</t>
  </si>
  <si>
    <t>Lucas</t>
  </si>
  <si>
    <t>Muskogee</t>
  </si>
  <si>
    <t>Oklahoma Gas &amp; Electric Co</t>
  </si>
  <si>
    <t xml:space="preserve">Seward </t>
  </si>
  <si>
    <t>Indiana</t>
  </si>
  <si>
    <t>Wateree</t>
  </si>
  <si>
    <t>Dominion Energy South Carolina, Inc</t>
  </si>
  <si>
    <t>Richland</t>
  </si>
  <si>
    <t>Williams</t>
  </si>
  <si>
    <t>South Carolina Genertg Co, Inc</t>
  </si>
  <si>
    <t xml:space="preserve">Cumberland </t>
  </si>
  <si>
    <t>Stewart</t>
  </si>
  <si>
    <t xml:space="preserve">Gallatin </t>
  </si>
  <si>
    <t>Sumner</t>
  </si>
  <si>
    <t>W A Parish</t>
  </si>
  <si>
    <t>Fort Bend</t>
  </si>
  <si>
    <t>John E Amos</t>
  </si>
  <si>
    <t>Appalachian Power Co</t>
  </si>
  <si>
    <t>Monongahela Power Co</t>
  </si>
  <si>
    <t>Monongalia</t>
  </si>
  <si>
    <t>Harrison</t>
  </si>
  <si>
    <t xml:space="preserve">Mitchell </t>
  </si>
  <si>
    <t>Kentucky Power Co</t>
  </si>
  <si>
    <t>Marshall</t>
  </si>
  <si>
    <t>Mt Storm</t>
  </si>
  <si>
    <t>Virginia Electric &amp; Power Co</t>
  </si>
  <si>
    <t>Grant</t>
  </si>
  <si>
    <t>Weston</t>
  </si>
  <si>
    <t>Wisconsin Public Service Corp</t>
  </si>
  <si>
    <t>Marathon</t>
  </si>
  <si>
    <t>WI</t>
  </si>
  <si>
    <t>Manitowoc</t>
  </si>
  <si>
    <t>Manitowoc Public Utilities</t>
  </si>
  <si>
    <t>Dave Johnston</t>
  </si>
  <si>
    <t>Converse</t>
  </si>
  <si>
    <t>WY</t>
  </si>
  <si>
    <t>John P Madgett</t>
  </si>
  <si>
    <t>Dairyland Power Coop</t>
  </si>
  <si>
    <t>Buffalo</t>
  </si>
  <si>
    <t>James H Miller Jr</t>
  </si>
  <si>
    <t>East Bend</t>
  </si>
  <si>
    <t>Duke Energy Kentucky Inc</t>
  </si>
  <si>
    <t>Boone</t>
  </si>
  <si>
    <t xml:space="preserve">Craig </t>
  </si>
  <si>
    <t>Tri-State G &amp; T Assn, Inc</t>
  </si>
  <si>
    <t>Moffat</t>
  </si>
  <si>
    <t>Coal Creek</t>
  </si>
  <si>
    <t>Rainbow Energy Center</t>
  </si>
  <si>
    <t>McLean</t>
  </si>
  <si>
    <t>H L Spurlock</t>
  </si>
  <si>
    <t>Mason</t>
  </si>
  <si>
    <t>Big Cajun 2</t>
  </si>
  <si>
    <t>Pointe Coupee</t>
  </si>
  <si>
    <t>Nearman Creek</t>
  </si>
  <si>
    <t>Wyandotte</t>
  </si>
  <si>
    <t>Iatan</t>
  </si>
  <si>
    <t>Jeffrey Energy Center</t>
  </si>
  <si>
    <t>Evergy Kansas Central, Inc</t>
  </si>
  <si>
    <t>Pottawatomie</t>
  </si>
  <si>
    <t>Trimble County</t>
  </si>
  <si>
    <t>Trimble</t>
  </si>
  <si>
    <t>Colstrip</t>
  </si>
  <si>
    <t>Rosebud</t>
  </si>
  <si>
    <t>MT</t>
  </si>
  <si>
    <t>Gerald Gentleman</t>
  </si>
  <si>
    <t>Lincoln</t>
  </si>
  <si>
    <t>Sherburne County</t>
  </si>
  <si>
    <t>Sherburne</t>
  </si>
  <si>
    <t>Sooner</t>
  </si>
  <si>
    <t>Noble</t>
  </si>
  <si>
    <t>Nebraska City</t>
  </si>
  <si>
    <t>Omaha Public Power District</t>
  </si>
  <si>
    <t>Otoe</t>
  </si>
  <si>
    <t>Big Stone</t>
  </si>
  <si>
    <t>Otter Tail Power Co</t>
  </si>
  <si>
    <t>Wyodak</t>
  </si>
  <si>
    <t>Campbell</t>
  </si>
  <si>
    <t>Gibson</t>
  </si>
  <si>
    <t>Flint Creek</t>
  </si>
  <si>
    <t>Southwestern Electric Power Co</t>
  </si>
  <si>
    <t>Benton</t>
  </si>
  <si>
    <t>Martin Lake</t>
  </si>
  <si>
    <t>Rusk</t>
  </si>
  <si>
    <t>Hunter</t>
  </si>
  <si>
    <t>Emery</t>
  </si>
  <si>
    <t>Rockport</t>
  </si>
  <si>
    <t>Indiana Michigan Power Co</t>
  </si>
  <si>
    <t>Spencer</t>
  </si>
  <si>
    <t>Coronado</t>
  </si>
  <si>
    <t>Salt River Project</t>
  </si>
  <si>
    <t>Apache</t>
  </si>
  <si>
    <t>Fayette Power Project</t>
  </si>
  <si>
    <t>Lower Colorado River Authority</t>
  </si>
  <si>
    <t>Fayette</t>
  </si>
  <si>
    <t xml:space="preserve">Oak Grove </t>
  </si>
  <si>
    <t>Robertson</t>
  </si>
  <si>
    <t>San Miguel</t>
  </si>
  <si>
    <t>San Miguel Electric Coop, Inc</t>
  </si>
  <si>
    <t>Atascosa</t>
  </si>
  <si>
    <t>Brame Energy Center</t>
  </si>
  <si>
    <t>Rapides</t>
  </si>
  <si>
    <t>Tolk</t>
  </si>
  <si>
    <t>Southwestern Public Service Co</t>
  </si>
  <si>
    <t>Lamb</t>
  </si>
  <si>
    <t>John Twitty Energy Center</t>
  </si>
  <si>
    <t>Greene</t>
  </si>
  <si>
    <t>Laramie River Station</t>
  </si>
  <si>
    <t>Merom</t>
  </si>
  <si>
    <t>Sullivan</t>
  </si>
  <si>
    <t>Winyah</t>
  </si>
  <si>
    <t>Georgetown</t>
  </si>
  <si>
    <t>Mayo</t>
  </si>
  <si>
    <t>Ottumwa</t>
  </si>
  <si>
    <t>Wapello</t>
  </si>
  <si>
    <t>Scherer</t>
  </si>
  <si>
    <t>Mountaineer</t>
  </si>
  <si>
    <t>Antelope Valley</t>
  </si>
  <si>
    <t>Independence Steam Electric Station</t>
  </si>
  <si>
    <t>Independence</t>
  </si>
  <si>
    <t>Louisa</t>
  </si>
  <si>
    <t>Warrick</t>
  </si>
  <si>
    <t>Rawhide</t>
  </si>
  <si>
    <t>Platte River Power Authority</t>
  </si>
  <si>
    <t>Sikeston Power Station</t>
  </si>
  <si>
    <t>Scott</t>
  </si>
  <si>
    <t>Hugo</t>
  </si>
  <si>
    <t>Western Farmers Elec Coop, Inc</t>
  </si>
  <si>
    <t>Choctaw</t>
  </si>
  <si>
    <t>D B Wilson</t>
  </si>
  <si>
    <t>Big Rivers Electric Corp</t>
  </si>
  <si>
    <t>Ohio</t>
  </si>
  <si>
    <t>Major Oak Power</t>
  </si>
  <si>
    <t>J K Spruce</t>
  </si>
  <si>
    <t>Bexar</t>
  </si>
  <si>
    <t>Clover</t>
  </si>
  <si>
    <t>Halifax</t>
  </si>
  <si>
    <t>George Neal South</t>
  </si>
  <si>
    <t>Bonanza</t>
  </si>
  <si>
    <t>Deseret Generation &amp; Tran Coop</t>
  </si>
  <si>
    <t>Uintah</t>
  </si>
  <si>
    <t>Belews Creek</t>
  </si>
  <si>
    <t>Stokes</t>
  </si>
  <si>
    <t>Jim Bridger</t>
  </si>
  <si>
    <t>Sweetwater</t>
  </si>
  <si>
    <t>Huntington</t>
  </si>
  <si>
    <t>Ray D Nixon</t>
  </si>
  <si>
    <t>Coyote</t>
  </si>
  <si>
    <t>Springerville</t>
  </si>
  <si>
    <t>Tucson Electric Power Co</t>
  </si>
  <si>
    <t>John B Rich Memorial Power Station</t>
  </si>
  <si>
    <t>Gilberton Power Co</t>
  </si>
  <si>
    <t>Schuylkill</t>
  </si>
  <si>
    <t>Colver Power Project</t>
  </si>
  <si>
    <t>Cambria</t>
  </si>
  <si>
    <t>Grant Town Power Plant</t>
  </si>
  <si>
    <t>Foster Wheeler Mt Carmel Cogen</t>
  </si>
  <si>
    <t>Mount Carmel Cogen Inc</t>
  </si>
  <si>
    <t>Northumberland</t>
  </si>
  <si>
    <t>Ebensburg Power</t>
  </si>
  <si>
    <t>Ebensburg Power Co</t>
  </si>
  <si>
    <t>River Valley</t>
  </si>
  <si>
    <t>Le Flore</t>
  </si>
  <si>
    <t>Allegany</t>
  </si>
  <si>
    <t>Panther Creek Energy Facility</t>
  </si>
  <si>
    <t>Carbon</t>
  </si>
  <si>
    <t>Northampton</t>
  </si>
  <si>
    <t>Sunnyside Cogen Associates</t>
  </si>
  <si>
    <t>Sunnyside Cogeneration Assoc</t>
  </si>
  <si>
    <t>Scrubgrass Generating Plant</t>
  </si>
  <si>
    <t>Venango</t>
  </si>
  <si>
    <t>St Nicholas Cogen Project</t>
  </si>
  <si>
    <t>Schuylkill Energy Resource Inc</t>
  </si>
  <si>
    <t>Red Hills Generating Facility</t>
  </si>
  <si>
    <t>Choctaw Generation L.P, L.L.L.P.</t>
  </si>
  <si>
    <t>MS</t>
  </si>
  <si>
    <t>Wygen 1</t>
  </si>
  <si>
    <t>Black Hills Power, Inc.</t>
  </si>
  <si>
    <t>Hardin Generator Project</t>
  </si>
  <si>
    <t>Heorot Power Management</t>
  </si>
  <si>
    <t>Big Horn</t>
  </si>
  <si>
    <t>Prairie State Generating Station</t>
  </si>
  <si>
    <t>St Clair</t>
  </si>
  <si>
    <t>Elm Road Generating Station</t>
  </si>
  <si>
    <t>Wisconsin Electric Power Co</t>
  </si>
  <si>
    <t>Milwaukee</t>
  </si>
  <si>
    <t>Wygen 2</t>
  </si>
  <si>
    <t>Plum Point Energy Station</t>
  </si>
  <si>
    <t>Mississippi</t>
  </si>
  <si>
    <t>John W Turk Jr Power Plant</t>
  </si>
  <si>
    <t>Hempstead</t>
  </si>
  <si>
    <t>Dry Fork Station</t>
  </si>
  <si>
    <t>Sandy Creek Energy Station</t>
  </si>
  <si>
    <t>McLennan</t>
  </si>
  <si>
    <t>Longview Power Plant</t>
  </si>
  <si>
    <t>Spiritwood Station</t>
  </si>
  <si>
    <t>Great River Energy</t>
  </si>
  <si>
    <t>Stutsman</t>
  </si>
  <si>
    <t>Virginia City Hybrid Energy Center</t>
  </si>
  <si>
    <t>Wise</t>
  </si>
  <si>
    <t>06037PARTER</t>
  </si>
  <si>
    <t>06059AMRCA</t>
  </si>
  <si>
    <t>06037EISSTERIGENICSLA</t>
  </si>
  <si>
    <t>060737125311</t>
  </si>
  <si>
    <t>04013STRYKER</t>
  </si>
  <si>
    <t>51137MICROVENTION</t>
  </si>
  <si>
    <t>06059LSO</t>
  </si>
  <si>
    <t>06065ACSCA</t>
  </si>
  <si>
    <t>06067JAXCA</t>
  </si>
  <si>
    <t>050051073211</t>
  </si>
  <si>
    <t>04013ACSAZ</t>
  </si>
  <si>
    <t>271237172111</t>
  </si>
  <si>
    <t>0604115717311</t>
  </si>
  <si>
    <t>06071EISSTERIGENICSONTARIO</t>
  </si>
  <si>
    <t>06037186811</t>
  </si>
  <si>
    <t>06065EISSTERISTEMECULA</t>
  </si>
  <si>
    <t>080593868611</t>
  </si>
  <si>
    <t>0801320042411</t>
  </si>
  <si>
    <t>080593832911</t>
  </si>
  <si>
    <t>0806912847611</t>
  </si>
  <si>
    <t>090092707711</t>
  </si>
  <si>
    <t>1202118809411</t>
  </si>
  <si>
    <t>12071FORTMYERS</t>
  </si>
  <si>
    <t>1206912775411</t>
  </si>
  <si>
    <t>120314359211</t>
  </si>
  <si>
    <t>33011ACSTEMPLETERRACE</t>
  </si>
  <si>
    <t>130673699811</t>
  </si>
  <si>
    <t>270036449011</t>
  </si>
  <si>
    <t>27003EISMEDTRONICFRIDLEY</t>
  </si>
  <si>
    <t>440036560811</t>
  </si>
  <si>
    <t>131214315911</t>
  </si>
  <si>
    <t>132452534011</t>
  </si>
  <si>
    <t>132172686511</t>
  </si>
  <si>
    <t>1321117953911</t>
  </si>
  <si>
    <t>19153ACSIA</t>
  </si>
  <si>
    <t>170978140511</t>
  </si>
  <si>
    <t>181054553311</t>
  </si>
  <si>
    <t>250278142611</t>
  </si>
  <si>
    <t>250058155611</t>
  </si>
  <si>
    <t>24013FUCHS</t>
  </si>
  <si>
    <t>2400317953511</t>
  </si>
  <si>
    <t>240275997411</t>
  </si>
  <si>
    <t>240456572011</t>
  </si>
  <si>
    <t>290317703311</t>
  </si>
  <si>
    <t>29047ACSMO</t>
  </si>
  <si>
    <t>371197746311</t>
  </si>
  <si>
    <t>37183ANSCI</t>
  </si>
  <si>
    <t>3114116431311</t>
  </si>
  <si>
    <t>33017JPAC</t>
  </si>
  <si>
    <t>340377518611</t>
  </si>
  <si>
    <t>340397647011</t>
  </si>
  <si>
    <t>350137582111</t>
  </si>
  <si>
    <t>340236721211</t>
  </si>
  <si>
    <t>320315148911</t>
  </si>
  <si>
    <t>36103LIS</t>
  </si>
  <si>
    <t>361158409411</t>
  </si>
  <si>
    <t>39147ACSOH</t>
  </si>
  <si>
    <t>400191047511</t>
  </si>
  <si>
    <t>4207714657611</t>
  </si>
  <si>
    <t>420493765611</t>
  </si>
  <si>
    <t>42019ACSPA</t>
  </si>
  <si>
    <t>720116982311</t>
  </si>
  <si>
    <t>7201317622611</t>
  </si>
  <si>
    <t>7205118934511</t>
  </si>
  <si>
    <t>72053CUSTOMED</t>
  </si>
  <si>
    <t>72077MPROCJUNCOS</t>
  </si>
  <si>
    <t>7212315515811</t>
  </si>
  <si>
    <t>72149MPROCVILLALBA</t>
  </si>
  <si>
    <t>450836640211</t>
  </si>
  <si>
    <t>460115047611</t>
  </si>
  <si>
    <t>471572845011</t>
  </si>
  <si>
    <t>470253082511</t>
  </si>
  <si>
    <t>48213STERITEC</t>
  </si>
  <si>
    <t>48141DYNATEC</t>
  </si>
  <si>
    <t>481413049411</t>
  </si>
  <si>
    <t>484396888911</t>
  </si>
  <si>
    <t>484399132811</t>
  </si>
  <si>
    <t>484799061511</t>
  </si>
  <si>
    <t>484516755311</t>
  </si>
  <si>
    <t>5176017953611</t>
  </si>
  <si>
    <t>490357307111</t>
  </si>
  <si>
    <t>490357697511</t>
  </si>
  <si>
    <t>51087CVHN</t>
  </si>
  <si>
    <t>51810LNHBAYSIDE</t>
  </si>
  <si>
    <t>54011ALCON</t>
  </si>
  <si>
    <t>06037ADVBIO</t>
  </si>
  <si>
    <t>0603782811</t>
  </si>
  <si>
    <t>13121CHEMENCE</t>
  </si>
  <si>
    <t>MN0000002713700062</t>
  </si>
  <si>
    <t>Minora Mine</t>
  </si>
  <si>
    <t>Cleveland-Cliffs Inc.</t>
  </si>
  <si>
    <t>5950 OLD HIGHWAY 53</t>
  </si>
  <si>
    <t>St. Louis</t>
  </si>
  <si>
    <t>Taconite Rule</t>
  </si>
  <si>
    <t>Taconite Iron Ore Processing</t>
  </si>
  <si>
    <t>MN0000002713700061</t>
  </si>
  <si>
    <t>Hibbing Taconite Mine</t>
  </si>
  <si>
    <t>4950 COUNTY HIGHWAY 5 N</t>
  </si>
  <si>
    <t>MN0000002707500003</t>
  </si>
  <si>
    <t>Northshore Mining</t>
  </si>
  <si>
    <t>10 OUTER DR</t>
  </si>
  <si>
    <t>MN0000002713700113</t>
  </si>
  <si>
    <t>United Taconite Mine</t>
  </si>
  <si>
    <t>8470 TOWNLINE ROAD</t>
  </si>
  <si>
    <t>MN0000002713700063</t>
  </si>
  <si>
    <t>Keetac Mine</t>
  </si>
  <si>
    <t>1 MINE ROAD</t>
  </si>
  <si>
    <t>MN0000002713700005</t>
  </si>
  <si>
    <t>Minntac Mine</t>
  </si>
  <si>
    <t>8771 PARK RIDGE DR</t>
  </si>
  <si>
    <t>MI00000000000B4885</t>
  </si>
  <si>
    <t>Tilden Mine</t>
  </si>
  <si>
    <t>1 TILDEN MINE ROAD</t>
  </si>
  <si>
    <t>Marquette</t>
  </si>
  <si>
    <t>250 W US HWY 12</t>
  </si>
  <si>
    <t>Burns Harbor</t>
  </si>
  <si>
    <t>Porter</t>
  </si>
  <si>
    <t>Iron and Steel Rule</t>
  </si>
  <si>
    <t>OH0000001318001613</t>
  </si>
  <si>
    <t>Cleveland Works</t>
  </si>
  <si>
    <t>3060 EGGERS AVENUE</t>
  </si>
  <si>
    <t>Cuyahoga</t>
  </si>
  <si>
    <t>MI00000000000A8640</t>
  </si>
  <si>
    <t>Dearborn Works</t>
  </si>
  <si>
    <t>4001  MILLER ROAD</t>
  </si>
  <si>
    <t>Dearborn</t>
  </si>
  <si>
    <t>IN0000001808900316</t>
  </si>
  <si>
    <t>Indiana Harbor Works</t>
  </si>
  <si>
    <t>3210 WATLING ST</t>
  </si>
  <si>
    <t>East Chicago</t>
  </si>
  <si>
    <t>OH0000001409010006</t>
  </si>
  <si>
    <t>Middletown Works</t>
  </si>
  <si>
    <t>1801 CRAWFORD STREET</t>
  </si>
  <si>
    <t>Middletown</t>
  </si>
  <si>
    <t>IN0000001808900121</t>
  </si>
  <si>
    <t>Gary Works</t>
  </si>
  <si>
    <t>1 N BROADWAY</t>
  </si>
  <si>
    <t>Gary</t>
  </si>
  <si>
    <t>IL000119813AAI</t>
  </si>
  <si>
    <t>Granite City Works</t>
  </si>
  <si>
    <t>1951 STATE ST</t>
  </si>
  <si>
    <t>Granite City</t>
  </si>
  <si>
    <t>PAACH0004200300202</t>
  </si>
  <si>
    <t>Mon Valley Works</t>
  </si>
  <si>
    <t>13TH &amp; BRADDOCK AVE</t>
  </si>
  <si>
    <t>Braddock</t>
  </si>
  <si>
    <t>Allegheny</t>
  </si>
  <si>
    <t>Summit</t>
  </si>
  <si>
    <t>Rubber Tire Rule</t>
  </si>
  <si>
    <t>Rubber Processing</t>
  </si>
  <si>
    <t>OK0000004001900003</t>
  </si>
  <si>
    <t>1101 MICHELIN ROAD</t>
  </si>
  <si>
    <t>VA0000005159000013</t>
  </si>
  <si>
    <t>1901 GOODYEAR BLVD</t>
  </si>
  <si>
    <t>Danville (city)</t>
  </si>
  <si>
    <t>IAPLK0001915300050</t>
  </si>
  <si>
    <t>2345 E MARKET STREET</t>
  </si>
  <si>
    <t>NC0000003702600050</t>
  </si>
  <si>
    <t>6650 RAMSEY STREET</t>
  </si>
  <si>
    <t>Cumberland</t>
  </si>
  <si>
    <t>OH0000000332010003</t>
  </si>
  <si>
    <t>701 LIMA AVE.</t>
  </si>
  <si>
    <t>Hancock</t>
  </si>
  <si>
    <t>OK0000004003100003</t>
  </si>
  <si>
    <t>ONE SW GOODYEAR BLVD</t>
  </si>
  <si>
    <t>Comanche</t>
  </si>
  <si>
    <t>Lexington</t>
  </si>
  <si>
    <t>SC00002000018</t>
  </si>
  <si>
    <t>6301 HWY 76</t>
  </si>
  <si>
    <t>Anderson</t>
  </si>
  <si>
    <t>GA0000001329700036</t>
  </si>
  <si>
    <t>ONE WINGFOOT WAY</t>
  </si>
  <si>
    <t>Walton</t>
  </si>
  <si>
    <t>AR0000000509100005</t>
  </si>
  <si>
    <t>3500 EAST WASHINGTON ROAD</t>
  </si>
  <si>
    <t>Miller</t>
  </si>
  <si>
    <t>MS0000002808100008</t>
  </si>
  <si>
    <t>1804 SOUTH GREEN STREET</t>
  </si>
  <si>
    <t>Etowah</t>
  </si>
  <si>
    <t>IL000081803AAB</t>
  </si>
  <si>
    <t>11525 NORTH ILLINOIS HIGHWAY 142</t>
  </si>
  <si>
    <t>13440 HWY 43 N</t>
  </si>
  <si>
    <t>Mobile County</t>
  </si>
  <si>
    <t>HON Rule</t>
  </si>
  <si>
    <t>1 PLASTICS DR.</t>
  </si>
  <si>
    <t>Burkville</t>
  </si>
  <si>
    <t>Lowndes</t>
  </si>
  <si>
    <t>1050 CHEMSTRAND AVE</t>
  </si>
  <si>
    <t>Morgan County</t>
  </si>
  <si>
    <t>1400 STATE DOCKS RD</t>
  </si>
  <si>
    <t>1401 FINLEY ISLAND RD.</t>
  </si>
  <si>
    <t>555 HUNTSMAN RD</t>
  </si>
  <si>
    <t>Washington County</t>
  </si>
  <si>
    <t>4201 EVONIK RD</t>
  </si>
  <si>
    <t>7770 RANGELINE ROAD</t>
  </si>
  <si>
    <t>124 PAPER MILL ROAD</t>
  </si>
  <si>
    <t>Ashley County</t>
  </si>
  <si>
    <t>324 SOUTHFIELD CUTOFF ROAD</t>
  </si>
  <si>
    <t>Union County</t>
  </si>
  <si>
    <t>2261 HWY. 79 S. 5 MI.</t>
  </si>
  <si>
    <t>Columbia</t>
  </si>
  <si>
    <t>Motiva - Delaware City Refinery</t>
  </si>
  <si>
    <t>2000 Wrangle Hill Rd.</t>
  </si>
  <si>
    <t>Wilmington</t>
  </si>
  <si>
    <t>Newcastle</t>
  </si>
  <si>
    <t>DE</t>
  </si>
  <si>
    <t>3000 OLD CHEMSTRAND RD</t>
  </si>
  <si>
    <t>Escambia County</t>
  </si>
  <si>
    <t>4575 HIGHWAY 90 EAST</t>
  </si>
  <si>
    <t>Santa Rosa County</t>
  </si>
  <si>
    <t>1468 PROSSER DR. S.E.</t>
  </si>
  <si>
    <t>Whitfield</t>
  </si>
  <si>
    <t>ONE CHEMICAL PLANT RD</t>
  </si>
  <si>
    <t>Liberty County</t>
  </si>
  <si>
    <t>838 SHILOH ROAD</t>
  </si>
  <si>
    <t>Dooly</t>
  </si>
  <si>
    <t>1585 380TH ST</t>
  </si>
  <si>
    <t>Worth</t>
  </si>
  <si>
    <t>23425 AMOCO RD</t>
  </si>
  <si>
    <t>Will County</t>
  </si>
  <si>
    <t>3900 S LARAMIE AVE</t>
  </si>
  <si>
    <t>Cook County</t>
  </si>
  <si>
    <t>22500 W MILLSDALE RD</t>
  </si>
  <si>
    <t>Dynachem Inc</t>
  </si>
  <si>
    <t>Maple Grove Rd</t>
  </si>
  <si>
    <t>Vermilion County</t>
  </si>
  <si>
    <t>8005 TABLER RD</t>
  </si>
  <si>
    <t>Grundy County</t>
  </si>
  <si>
    <t>900 S CENTRAL AVE</t>
  </si>
  <si>
    <t>Madison County</t>
  </si>
  <si>
    <t>501 MONSANTO AVE</t>
  </si>
  <si>
    <t>St. Clair County</t>
  </si>
  <si>
    <t>1500 S TIBBS AVE</t>
  </si>
  <si>
    <t>Marion County</t>
  </si>
  <si>
    <t>1650 LILLY RD</t>
  </si>
  <si>
    <t>Tippecanoe County</t>
  </si>
  <si>
    <t>1 LEXAN LN</t>
  </si>
  <si>
    <t>Posey County</t>
  </si>
  <si>
    <t>1391 IRON HORSE ROAD</t>
  </si>
  <si>
    <t>McPherson</t>
  </si>
  <si>
    <t>6200 SOUTH RIDGE ROAD</t>
  </si>
  <si>
    <t>Sedgwick County</t>
  </si>
  <si>
    <t>2450 OLIN RD</t>
  </si>
  <si>
    <t>Meade County</t>
  </si>
  <si>
    <t>2468 INDUSTRIAL PKWY</t>
  </si>
  <si>
    <t>Marshall County</t>
  </si>
  <si>
    <t>110021163293, 
110009933395</t>
  </si>
  <si>
    <t>408 N MAIN ST</t>
  </si>
  <si>
    <t>ky</t>
  </si>
  <si>
    <t>4444 INDUSTRIAL PKWY</t>
  </si>
  <si>
    <t>4770 US 42 E</t>
  </si>
  <si>
    <t>Carroll County</t>
  </si>
  <si>
    <t>11631 US 23</t>
  </si>
  <si>
    <t>Boyd County</t>
  </si>
  <si>
    <t>4100 BELLS LANE</t>
  </si>
  <si>
    <t>4200 CAMP GROUND RD</t>
  </si>
  <si>
    <t>Jefferson County</t>
  </si>
  <si>
    <t>4500 CAMP GROUND RD</t>
  </si>
  <si>
    <t>6200 CAMPGROUND ROAD</t>
  </si>
  <si>
    <t>11675 SCOTLAND AVE</t>
  </si>
  <si>
    <t>East Baton Rouge</t>
  </si>
  <si>
    <t>11911 SCENIC HWY.</t>
  </si>
  <si>
    <t>East Baton Rouge Par</t>
  </si>
  <si>
    <t>1301 AIRLINE HWY (Permit 1275 AIRLINE HWY)</t>
  </si>
  <si>
    <t>East Baton Rouge Parish</t>
  </si>
  <si>
    <t>4999 SCENIC HWY</t>
  </si>
  <si>
    <t>LUPINE &amp; ONTARIO</t>
  </si>
  <si>
    <t>N END OF GULF STATES RD</t>
  </si>
  <si>
    <t>15551 HWY 23</t>
  </si>
  <si>
    <t>Plaquemines Parish</t>
  </si>
  <si>
    <t>3607 ENGLISH TURN RD</t>
  </si>
  <si>
    <t>110001316308, 
110070827758</t>
  </si>
  <si>
    <t>6225 Hwy 75</t>
  </si>
  <si>
    <t>Carville</t>
  </si>
  <si>
    <t>Iberville Parish</t>
  </si>
  <si>
    <t>6325 HWY 75</t>
  </si>
  <si>
    <t>500 W ST BERNARD HWY</t>
  </si>
  <si>
    <t>ST BERNARD</t>
  </si>
  <si>
    <t>36045 HWY 30</t>
  </si>
  <si>
    <t>Ascension Parish</t>
  </si>
  <si>
    <t>36191 HWY 30</t>
  </si>
  <si>
    <t>36637 B HWY 30</t>
  </si>
  <si>
    <t>Ascension</t>
  </si>
  <si>
    <t>4171 HWY 73 (FORMER GATE AT
4279)</t>
  </si>
  <si>
    <t>4338 LA HWY 73</t>
  </si>
  <si>
    <t>7594 HWY 75</t>
  </si>
  <si>
    <t>8318 ASHLAND RD</t>
  </si>
  <si>
    <t>8404 RIVER RD (HWY 75)</t>
  </si>
  <si>
    <t>9156 HWY 73</t>
  </si>
  <si>
    <t>9156 HWY 75</t>
  </si>
  <si>
    <t>560 HWY 44</t>
  </si>
  <si>
    <t>St John The Baptist</t>
  </si>
  <si>
    <t>4101 TANK FARM RD</t>
  </si>
  <si>
    <t>Calcasieu Parish</t>
  </si>
  <si>
    <t>586 Hwy 44</t>
  </si>
  <si>
    <t>Laplace</t>
  </si>
  <si>
    <t>St. John the Baptist Parish</t>
  </si>
  <si>
    <t>9901 HWY. 18</t>
  </si>
  <si>
    <t>St James Par</t>
  </si>
  <si>
    <t>HWY 18</t>
  </si>
  <si>
    <t>St. James Parish</t>
  </si>
  <si>
    <t>15536 RIVER RD</t>
  </si>
  <si>
    <t>St. Charles Parish</t>
  </si>
  <si>
    <t>110024471668, 
110013662009</t>
  </si>
  <si>
    <t>Shell Chemicals</t>
  </si>
  <si>
    <t>16122 RIVER RD.</t>
  </si>
  <si>
    <t>St Charles Par</t>
  </si>
  <si>
    <t>21255 HWY 1</t>
  </si>
  <si>
    <t>21255A HWY 1</t>
  </si>
  <si>
    <t>26100 HWY 405 S</t>
  </si>
  <si>
    <t>26270 HWY 405</t>
  </si>
  <si>
    <t>26790 HWY 405</t>
  </si>
  <si>
    <t>Iberville</t>
  </si>
  <si>
    <t>350 HWY 2</t>
  </si>
  <si>
    <t>Ouachita Parish</t>
  </si>
  <si>
    <t>1801 HWY 108 E</t>
  </si>
  <si>
    <t>Calcasieu</t>
  </si>
  <si>
    <t>1820 PAK TANK RD</t>
  </si>
  <si>
    <t>900 HWY 108</t>
  </si>
  <si>
    <t>355 HWY 3142 GATE 1</t>
  </si>
  <si>
    <t>1300 PPG DR</t>
  </si>
  <si>
    <t>1600 VCM PLANT RD</t>
  </si>
  <si>
    <t>2201 OLD SPANISH TRAIL</t>
  </si>
  <si>
    <t>110049249075, 
110055572232</t>
  </si>
  <si>
    <t>10800 RIVER RD</t>
  </si>
  <si>
    <t>Jefferson Par</t>
  </si>
  <si>
    <t>21255 HWY 1 S</t>
  </si>
  <si>
    <t>IBERVILLE</t>
  </si>
  <si>
    <t>110070117728, 
110000597248</t>
  </si>
  <si>
    <t>4401 HWY. 108</t>
  </si>
  <si>
    <t>Calcasieu Par</t>
  </si>
  <si>
    <t>LOCATED WITHIN 18559 LA HWY
23</t>
  </si>
  <si>
    <t>110070502906, 
110070865209</t>
  </si>
  <si>
    <t>5273 ‐ 5303 ST JAMES CO‐OP RD</t>
  </si>
  <si>
    <t>110070051640, 
110012314110</t>
  </si>
  <si>
    <t>6586 HWY 3127</t>
  </si>
  <si>
    <t>110070684703, 
110070914484</t>
  </si>
  <si>
    <t>8846 HWY 3127</t>
  </si>
  <si>
    <t>110070132818, 
110070208769</t>
  </si>
  <si>
    <t>2200 BAYOU D'INDE PASS</t>
  </si>
  <si>
    <t>1604 BUILDING</t>
  </si>
  <si>
    <t>MIDLAND</t>
  </si>
  <si>
    <t>110070525251, 
110071150964, 
110070716360, 
110043787408</t>
  </si>
  <si>
    <t>701 Washington St.</t>
  </si>
  <si>
    <t>Midland County</t>
  </si>
  <si>
    <t>10746 INNOVATION RD</t>
  </si>
  <si>
    <t>11083 HIGHWAY D</t>
  </si>
  <si>
    <t>Pike County</t>
  </si>
  <si>
    <t>1301 WEST 7TH STREET</t>
  </si>
  <si>
    <t>Forrest</t>
  </si>
  <si>
    <t>250 INDUSTRIAL ROAD</t>
  </si>
  <si>
    <t>Jackson County</t>
  </si>
  <si>
    <t>13136 HIGHWAY 28 WEST</t>
  </si>
  <si>
    <t>Smith County</t>
  </si>
  <si>
    <t>3670 GRANT CREEK RD</t>
  </si>
  <si>
    <t>Missoula County</t>
  </si>
  <si>
    <t>200 AMPAC ROAD</t>
  </si>
  <si>
    <t>Northampton County</t>
  </si>
  <si>
    <t>1411 INDUSTRIAL DRIVE</t>
  </si>
  <si>
    <t>Cumberland County</t>
  </si>
  <si>
    <t>333 NEILS EDDY ROAD</t>
  </si>
  <si>
    <t>Columbus County</t>
  </si>
  <si>
    <t>420 COUNTY ROAD 26</t>
  </si>
  <si>
    <t>Mercer County</t>
  </si>
  <si>
    <t>170 RTE 130 SOUTH</t>
  </si>
  <si>
    <t>Gloucester County</t>
  </si>
  <si>
    <t>1000 MAIN ST (ST RTE 5S)</t>
  </si>
  <si>
    <t>Schenectady County</t>
  </si>
  <si>
    <t>200 VON ROLL DR</t>
  </si>
  <si>
    <t>Schenectady</t>
  </si>
  <si>
    <t>1 NORYL AVE</t>
  </si>
  <si>
    <t>Albany County</t>
  </si>
  <si>
    <t>260 HUDSON RIVER RD</t>
  </si>
  <si>
    <t>Saratoga County</t>
  </si>
  <si>
    <t>240 WEST EMERLING AVENUE</t>
  </si>
  <si>
    <t>2419 STATE ROUTE 618</t>
  </si>
  <si>
    <t>501 MURRAY ROAD</t>
  </si>
  <si>
    <t>Cincinnati</t>
  </si>
  <si>
    <t>Hamilton County</t>
  </si>
  <si>
    <t>1019 HAVERHILL-OHIO FURNACE ROAD</t>
  </si>
  <si>
    <t>Scioto County</t>
  </si>
  <si>
    <t>1150 SOUTH METCALF STREET</t>
  </si>
  <si>
    <t>Allen County</t>
  </si>
  <si>
    <t>1220 SOUTH METCALF STREET</t>
  </si>
  <si>
    <t>110041012702, 
110057376398</t>
  </si>
  <si>
    <t>1900 Fort Amanda Rd. (P.O Box 628)</t>
  </si>
  <si>
    <t>Lima</t>
  </si>
  <si>
    <t>1819 WOODVILLE ROAD</t>
  </si>
  <si>
    <t>Lucas County</t>
  </si>
  <si>
    <t>4001 CEDAR POINT ROAD</t>
  </si>
  <si>
    <t>3647 SHEPARD RD.</t>
  </si>
  <si>
    <t>1601 WOODVILLE ROAD</t>
  </si>
  <si>
    <t>600 MATZINGER RD</t>
  </si>
  <si>
    <t>LUCAS</t>
  </si>
  <si>
    <t>2665 OR-99</t>
  </si>
  <si>
    <t>Lane</t>
  </si>
  <si>
    <t>OR</t>
  </si>
  <si>
    <t>901 CONSHOHOCKEN RD</t>
  </si>
  <si>
    <t>Montgomery County</t>
  </si>
  <si>
    <t>2501 Margaret Street</t>
  </si>
  <si>
    <t>Philadelphia County</t>
  </si>
  <si>
    <t>14355 HWY 221</t>
  </si>
  <si>
    <t>Spartanburg County</t>
  </si>
  <si>
    <t>570 K AVE</t>
  </si>
  <si>
    <t>Calhoun County</t>
  </si>
  <si>
    <t>1306 AMOCO DR. HWY. 98</t>
  </si>
  <si>
    <t>Chattem Chemicals, Inc.</t>
  </si>
  <si>
    <t>3801 SAINT ELMO AVE.</t>
  </si>
  <si>
    <t>Hamilton</t>
  </si>
  <si>
    <t>Eastman Chemical Company, Tennessee Operations</t>
  </si>
  <si>
    <t>100 EASTMAN ROAD</t>
  </si>
  <si>
    <t>Sullivan County</t>
  </si>
  <si>
    <t>2665 FITE RD</t>
  </si>
  <si>
    <t>SHELBY</t>
  </si>
  <si>
    <t>1429 E LUFKIN AVE</t>
  </si>
  <si>
    <t>Angelina County</t>
  </si>
  <si>
    <t>2301 N BRAZOSPORT BLVD</t>
  </si>
  <si>
    <t>Brazoria</t>
  </si>
  <si>
    <t>110000503722, 
110027376337</t>
  </si>
  <si>
    <t>1 Monsanto Rd. (formerly FM 2917 RD)</t>
  </si>
  <si>
    <t>Brazoria County</t>
  </si>
  <si>
    <t>602 COPPER RD</t>
  </si>
  <si>
    <t>110056970568, 
110041921034</t>
  </si>
  <si>
    <t>21689 HIGHWAY 35</t>
  </si>
  <si>
    <t>Freeport / Old Ocean / Sweeny</t>
  </si>
  <si>
    <t>8189 OLD FM 524</t>
  </si>
  <si>
    <t>13050 STATE HIGHWAY 185 N</t>
  </si>
  <si>
    <t>Calhoun</t>
  </si>
  <si>
    <t>201 FORMOSA DR</t>
  </si>
  <si>
    <t>7501 STATE HIGHWAY 185</t>
  </si>
  <si>
    <t>8500 W BAY RD</t>
  </si>
  <si>
    <t>Chambers</t>
  </si>
  <si>
    <t>16503 Ramsey Rd</t>
  </si>
  <si>
    <t>Crosby</t>
  </si>
  <si>
    <t>CROSBY</t>
  </si>
  <si>
    <t>201 BAY ST S</t>
  </si>
  <si>
    <t>Galveston</t>
  </si>
  <si>
    <t>2800 FM 519 RD E</t>
  </si>
  <si>
    <t>2401 5TH AVE S</t>
  </si>
  <si>
    <t>Galveston County</t>
  </si>
  <si>
    <t>3301 5TH AVE S</t>
  </si>
  <si>
    <t>110070827818, 
110015742204</t>
  </si>
  <si>
    <t>5900 HIGHWAY 225 / 851 Tidal Rd</t>
  </si>
  <si>
    <t>Harris</t>
  </si>
  <si>
    <t>2027 INDEPENDENCE PKWY S</t>
  </si>
  <si>
    <t>2400 MILLER CUTOFF ROAD</t>
  </si>
  <si>
    <t>110059809989, 
110070148927, 
110064007505, 
110070062322</t>
  </si>
  <si>
    <t>12342 STRANG RD</t>
  </si>
  <si>
    <t>2800 DECKER DR</t>
  </si>
  <si>
    <t>Harris County</t>
  </si>
  <si>
    <t>3525 DECKER DR</t>
  </si>
  <si>
    <t>5000 BAYWAY DR</t>
  </si>
  <si>
    <t>2502 SHELDON RD</t>
  </si>
  <si>
    <t>110000463212, 
110070287860</t>
  </si>
  <si>
    <t>8280 SHELDON RD APPROX 1 MI N OF SHELDON RD &amp; WALL</t>
  </si>
  <si>
    <t>1900 TIDAL RD</t>
  </si>
  <si>
    <t>5900 HIGHWAY 225 E</t>
  </si>
  <si>
    <t>739 INDEPENDENCE PKWY S</t>
  </si>
  <si>
    <t>110015737210, 
110058113704</t>
  </si>
  <si>
    <t>12000 LAWNDALE ST</t>
  </si>
  <si>
    <t>2000 GOODYEAR DR</t>
  </si>
  <si>
    <t>8600 PARK PLACE BLVD</t>
  </si>
  <si>
    <t>8615 MANCHESTER ST</t>
  </si>
  <si>
    <t>110024422418, 
110043788719</t>
  </si>
  <si>
    <t>11603 STRANG RD</t>
  </si>
  <si>
    <t>12455 STRANG RD</t>
  </si>
  <si>
    <t>1350 MILLER CUT OFF RD</t>
  </si>
  <si>
    <t>10800 BAY AREA BLVD</t>
  </si>
  <si>
    <t>10801 CHOATE RD</t>
  </si>
  <si>
    <t>110000751758, 
110041043634</t>
  </si>
  <si>
    <t>11500 BAY AREA BLVD</t>
  </si>
  <si>
    <t>12222 PORT DR</t>
  </si>
  <si>
    <t>13441 BAY AREA BLVD</t>
  </si>
  <si>
    <t>110061712687, 
110022398500, 
110043799958</t>
  </si>
  <si>
    <t>1423 PASADENA FWY</t>
  </si>
  <si>
    <t>3503 PASADENA FWY</t>
  </si>
  <si>
    <t>5761 UNDERWOOD RD</t>
  </si>
  <si>
    <t>9502 BAYPORT BLVD</t>
  </si>
  <si>
    <t>300 KODAK BLVD</t>
  </si>
  <si>
    <t>Harrison County</t>
  </si>
  <si>
    <t>200 REFINERY RD</t>
  </si>
  <si>
    <t>Howard County</t>
  </si>
  <si>
    <t>STATE HWY SPUR 119 NORTH</t>
  </si>
  <si>
    <t>Hutchinson</t>
  </si>
  <si>
    <t>110041990646, 
110041025431</t>
  </si>
  <si>
    <t>FROM INTX OF SH SPURS 119 &amp; 245 GO 2 MI NE ON PRIV</t>
  </si>
  <si>
    <t>Hutchinson County</t>
  </si>
  <si>
    <t>6350 N TWIN CITY HWY</t>
  </si>
  <si>
    <t>110070183112, 
110064577006</t>
  </si>
  <si>
    <t>2366 SULFUR PLANT RD</t>
  </si>
  <si>
    <t>11241 INTERSTATE HWY 10</t>
  </si>
  <si>
    <t>110000464131, 
110041049638</t>
  </si>
  <si>
    <t>2775 GULF STATES RD</t>
  </si>
  <si>
    <t>5470 N TWIN CITY HWY</t>
  </si>
  <si>
    <t>2001 SOUTH GULFWAY DRIVE (IN THE OLD CHEVRON REFIN)</t>
  </si>
  <si>
    <t>110040940925, 
110000755200</t>
  </si>
  <si>
    <t>32ND ST &amp; HWY 366</t>
  </si>
  <si>
    <t>4241 SAVANNAH AVE</t>
  </si>
  <si>
    <t>110035783658, 
110040889072</t>
  </si>
  <si>
    <t>7665 HWY 73</t>
  </si>
  <si>
    <t>INTX OF HWY 366 &amp; HWY 87, Gate 99</t>
  </si>
  <si>
    <t>1615 MAIN ST</t>
  </si>
  <si>
    <t>110000599567, 
110017386620</t>
  </si>
  <si>
    <t>6001 HIGHWAY 366</t>
  </si>
  <si>
    <t>2102 SPUR 136</t>
  </si>
  <si>
    <t>301 LEROY ST.</t>
  </si>
  <si>
    <t>Live Oak</t>
  </si>
  <si>
    <t>2001 FM 3057</t>
  </si>
  <si>
    <t>MATAGORDA</t>
  </si>
  <si>
    <t>5451 JEFFERSON CHEMICAL RD</t>
  </si>
  <si>
    <t>110031352649, 
110000599790</t>
  </si>
  <si>
    <t>5738 COUNTY ROAD 4</t>
  </si>
  <si>
    <t>Nueces</t>
  </si>
  <si>
    <t>1501 MCKINZIE RD</t>
  </si>
  <si>
    <t>1607 NUECES BAY BLVD</t>
  </si>
  <si>
    <t>5900 UP RIVER RD.</t>
  </si>
  <si>
    <t>110000501993, 
110070192179</t>
  </si>
  <si>
    <t>1300 CANTWELL LN</t>
  </si>
  <si>
    <t>Nueces County</t>
  </si>
  <si>
    <t>110000505640, 
110017836733</t>
  </si>
  <si>
    <t>1801 NUECES BAY BLVD</t>
  </si>
  <si>
    <t>2825 SUNTIDE RD</t>
  </si>
  <si>
    <t>FM 1006</t>
  </si>
  <si>
    <t>110038166392, 
110064446531</t>
  </si>
  <si>
    <t>Firestone / Lion Elastomers</t>
  </si>
  <si>
    <t>FM 1006 &amp; HWY 105 (aka 5713 FM 1006)</t>
  </si>
  <si>
    <t>3055 FM-1006 S</t>
  </si>
  <si>
    <t>Orange County</t>
  </si>
  <si>
    <t>3055A FM 1006</t>
  </si>
  <si>
    <t>6414 County Road 1612</t>
  </si>
  <si>
    <t>Gregory</t>
  </si>
  <si>
    <t>San Patricio</t>
  </si>
  <si>
    <t>1249 STATE HIGHWAY 361</t>
  </si>
  <si>
    <t>San Patricio County</t>
  </si>
  <si>
    <t>2695 OLD BLOOMINGTON RD N</t>
  </si>
  <si>
    <t>Victoria County</t>
  </si>
  <si>
    <t>1111 HERCULES RD</t>
  </si>
  <si>
    <t>Hopewell city City</t>
  </si>
  <si>
    <t>905 E RANDOLPH RD / Route 10 &amp; 156</t>
  </si>
  <si>
    <t>110056966948, 
110000343147</t>
  </si>
  <si>
    <t>3520 Virginia Ave.</t>
  </si>
  <si>
    <t>Narrows</t>
  </si>
  <si>
    <t>Giles</t>
  </si>
  <si>
    <t>4050 Peppers Ferry Road</t>
  </si>
  <si>
    <t>1296 NW 3RD ST</t>
  </si>
  <si>
    <t>Cowlitz County</t>
  </si>
  <si>
    <t>WA</t>
  </si>
  <si>
    <t>901 W. Dupont Ave</t>
  </si>
  <si>
    <t>Belle</t>
  </si>
  <si>
    <t>Kanawha</t>
  </si>
  <si>
    <t xml:space="preserve">100 KOPPERS ROAD              </t>
  </si>
  <si>
    <t>Brooke County</t>
  </si>
  <si>
    <t>110064436533, 
110000586081</t>
  </si>
  <si>
    <t xml:space="preserve">8480 DUPONT ROAD              </t>
  </si>
  <si>
    <t>Wood County</t>
  </si>
  <si>
    <t>Altivia</t>
  </si>
  <si>
    <t>RTE. 25</t>
  </si>
  <si>
    <t>110043786873</t>
  </si>
  <si>
    <t>599 HIGHWAY 31</t>
  </si>
  <si>
    <t>Lime Rule</t>
  </si>
  <si>
    <t>110038164269</t>
  </si>
  <si>
    <t>Carmeuse Lime, Inc. Buffington</t>
  </si>
  <si>
    <t>Carmeuse Lime, Inc.</t>
  </si>
  <si>
    <t>1 North Carmeuse Drive</t>
  </si>
  <si>
    <t>46406</t>
  </si>
  <si>
    <t>110000379554</t>
  </si>
  <si>
    <t>Carmeuse Lime &amp; Stone, Inc.</t>
  </si>
  <si>
    <t>9043 HWY. 154</t>
  </si>
  <si>
    <t>41006</t>
  </si>
  <si>
    <t>110043813219</t>
  </si>
  <si>
    <t>9222 SPRINGDALE ROAD</t>
  </si>
  <si>
    <t>41056</t>
  </si>
  <si>
    <t>110008058369</t>
  </si>
  <si>
    <t>Carmeuse Lime Inc</t>
  </si>
  <si>
    <t>25 MARION AVENUE</t>
  </si>
  <si>
    <t>48218</t>
  </si>
  <si>
    <t>110041052865</t>
  </si>
  <si>
    <t>Carmeuse Lime</t>
  </si>
  <si>
    <t>1967 WEST COUNTY ROAD #42</t>
  </si>
  <si>
    <t>44815</t>
  </si>
  <si>
    <t>110006306274</t>
  </si>
  <si>
    <t>15 WILLIAMS STREET</t>
  </si>
  <si>
    <t>44045</t>
  </si>
  <si>
    <t>110001986218</t>
  </si>
  <si>
    <t>3964 COUNTY ROAD 41</t>
  </si>
  <si>
    <t>43435</t>
  </si>
  <si>
    <t>110041216252</t>
  </si>
  <si>
    <t>3 CLEAR SPRING RD</t>
  </si>
  <si>
    <t>51069LIME_C02_F11</t>
  </si>
  <si>
    <t>110005422836</t>
  </si>
  <si>
    <t>4110 ROCKWOOD RD</t>
  </si>
  <si>
    <t>54220</t>
  </si>
  <si>
    <t>110043973634</t>
  </si>
  <si>
    <t>State Road 123, kilometer 8.0</t>
  </si>
  <si>
    <t>Ponce</t>
  </si>
  <si>
    <t>00733</t>
  </si>
  <si>
    <t>110043786793</t>
  </si>
  <si>
    <t>46312</t>
  </si>
  <si>
    <t>110043786007</t>
  </si>
  <si>
    <t>Genesis Energy, L.P.</t>
  </si>
  <si>
    <t>580 Westvaco Road</t>
  </si>
  <si>
    <t>82935</t>
  </si>
  <si>
    <t>110024825509</t>
  </si>
  <si>
    <t>Port Inland Plant</t>
  </si>
  <si>
    <t>Graymont Western Lime Inc.</t>
  </si>
  <si>
    <t>181 W County Road 432</t>
  </si>
  <si>
    <t>Gulliver</t>
  </si>
  <si>
    <t>49840</t>
  </si>
  <si>
    <t>110039000096</t>
  </si>
  <si>
    <t>965 E COLLEGE AVE</t>
  </si>
  <si>
    <t>16823</t>
  </si>
  <si>
    <t>110008061239</t>
  </si>
  <si>
    <t>Graymont Ltd.</t>
  </si>
  <si>
    <t>32 MILES S.W. OF DELTA HWY. 257</t>
  </si>
  <si>
    <t>84624</t>
  </si>
  <si>
    <t>110000593910</t>
  </si>
  <si>
    <t>Graymont Western Lime Inc</t>
  </si>
  <si>
    <t>N4520 COUNTY RD V</t>
  </si>
  <si>
    <t>53019</t>
  </si>
  <si>
    <t>110000421552</t>
  </si>
  <si>
    <t>101 JAMES ST</t>
  </si>
  <si>
    <t>54303</t>
  </si>
  <si>
    <t>110043804531</t>
  </si>
  <si>
    <t>800 Hill Avenue</t>
  </si>
  <si>
    <t>54880</t>
  </si>
  <si>
    <t>110043791698</t>
  </si>
  <si>
    <t>Riverton Facility</t>
  </si>
  <si>
    <t>1088 Germany Valley Limestone Rd</t>
  </si>
  <si>
    <t>26814</t>
  </si>
  <si>
    <t>110040366065</t>
  </si>
  <si>
    <t>525 HANCE RD</t>
  </si>
  <si>
    <t>41092</t>
  </si>
  <si>
    <t>110030914367</t>
  </si>
  <si>
    <t>16147 US HWY 61</t>
  </si>
  <si>
    <t>63670</t>
  </si>
  <si>
    <t>110041200642</t>
  </si>
  <si>
    <t>Lhoist North America</t>
  </si>
  <si>
    <t>7444 HIGHWAY 25 SOUTH</t>
  </si>
  <si>
    <t>35040</t>
  </si>
  <si>
    <t>110008056584</t>
  </si>
  <si>
    <t>2885 HWY. 31 N.</t>
  </si>
  <si>
    <t>110008061453</t>
  </si>
  <si>
    <t>2.5 MILES SOUTH OF US 66 MILE MARKER 112</t>
  </si>
  <si>
    <t>110018008378</t>
  </si>
  <si>
    <t>20947 WHITE SANDS ROAD</t>
  </si>
  <si>
    <t>110043816074</t>
  </si>
  <si>
    <t xml:space="preserve">12101 North Las Vegas Blvd. </t>
  </si>
  <si>
    <t>89165</t>
  </si>
  <si>
    <t>110013286595</t>
  </si>
  <si>
    <t>Lhoist North America /Clifton Plant</t>
  </si>
  <si>
    <t>2861 FM 2602</t>
  </si>
  <si>
    <t>76634</t>
  </si>
  <si>
    <t>110020671450</t>
  </si>
  <si>
    <t>2093 BIG STONY CREEK RD</t>
  </si>
  <si>
    <t>24150</t>
  </si>
  <si>
    <t>110041028544</t>
  </si>
  <si>
    <t>425 S SALEM CHURCH RD</t>
  </si>
  <si>
    <t>17408</t>
  </si>
  <si>
    <t>110033595152</t>
  </si>
  <si>
    <t>Martin Marietta Materials</t>
  </si>
  <si>
    <t>755 LIME ROAD</t>
  </si>
  <si>
    <t>43469</t>
  </si>
  <si>
    <t>110043786506</t>
  </si>
  <si>
    <t>3401 UNIVERSAL DRIVE</t>
  </si>
  <si>
    <t>57702</t>
  </si>
  <si>
    <t>445 JONATHON QUARRY HAUL RD.</t>
  </si>
  <si>
    <t>Albany</t>
  </si>
  <si>
    <t>AZ00000004007Z0615</t>
  </si>
  <si>
    <t>AZ00000004007Z0898</t>
  </si>
  <si>
    <t>UT0000004903500347</t>
  </si>
  <si>
    <t>640 ASARCO AVE</t>
  </si>
  <si>
    <t>1 MI N HWY 60-70 NEAR MIAMI; H</t>
  </si>
  <si>
    <t>BINGHAM CANYON MINE</t>
  </si>
  <si>
    <t>Gila</t>
  </si>
  <si>
    <t>Copper Rule</t>
  </si>
  <si>
    <t xml:space="preserve">900 HUNTSVILLE AVENUE </t>
  </si>
  <si>
    <t>Coke Ovens Rule</t>
  </si>
  <si>
    <t>Cleveland-Cliffs</t>
  </si>
  <si>
    <t>345 DONNER AVE</t>
  </si>
  <si>
    <t>Westmoreland</t>
  </si>
  <si>
    <t>2234 MAIN AVE SW</t>
  </si>
  <si>
    <t>Trumbull</t>
  </si>
  <si>
    <t>1400 ZUG ISLAND ROAD</t>
  </si>
  <si>
    <t>2446 GALLIA PIKE</t>
  </si>
  <si>
    <t>Scioto</t>
  </si>
  <si>
    <t>1034 DISMAL RIVER ROAD</t>
  </si>
  <si>
    <t>Buchanan</t>
  </si>
  <si>
    <t>United States Steel</t>
  </si>
  <si>
    <t>400 STATE ST</t>
  </si>
  <si>
    <t>Count</t>
  </si>
  <si>
    <t>Congressional District</t>
  </si>
  <si>
    <t>CA44</t>
  </si>
  <si>
    <t>CA47</t>
  </si>
  <si>
    <t>CA42</t>
  </si>
  <si>
    <t>CA52</t>
  </si>
  <si>
    <t>AZ4</t>
  </si>
  <si>
    <t>CA40</t>
  </si>
  <si>
    <t>CA45</t>
  </si>
  <si>
    <t>CA39</t>
  </si>
  <si>
    <t>CA6</t>
  </si>
  <si>
    <t>AR1</t>
  </si>
  <si>
    <t>MN4</t>
  </si>
  <si>
    <t>CA2</t>
  </si>
  <si>
    <t>CA35</t>
  </si>
  <si>
    <t>CA29</t>
  </si>
  <si>
    <t>CA48</t>
  </si>
  <si>
    <t>CO7</t>
  </si>
  <si>
    <t>CO2</t>
  </si>
  <si>
    <t>CO4</t>
  </si>
  <si>
    <t>CT3</t>
  </si>
  <si>
    <t>FL26</t>
  </si>
  <si>
    <t>FL19</t>
  </si>
  <si>
    <t>FL11</t>
  </si>
  <si>
    <t>FL5</t>
  </si>
  <si>
    <t>FL15</t>
  </si>
  <si>
    <t>GA6</t>
  </si>
  <si>
    <t>MN3</t>
  </si>
  <si>
    <t>MN5</t>
  </si>
  <si>
    <t>RI2</t>
  </si>
  <si>
    <t>GA12</t>
  </si>
  <si>
    <t>GA13</t>
  </si>
  <si>
    <t>IL10</t>
  </si>
  <si>
    <t>IN9</t>
  </si>
  <si>
    <t>MA2</t>
  </si>
  <si>
    <t>MA4</t>
  </si>
  <si>
    <t>MD2</t>
  </si>
  <si>
    <t>MD3</t>
  </si>
  <si>
    <t>MD1</t>
  </si>
  <si>
    <t>MO8</t>
  </si>
  <si>
    <t>MO5</t>
  </si>
  <si>
    <t>NC4</t>
  </si>
  <si>
    <t>NE1</t>
  </si>
  <si>
    <t>NH1</t>
  </si>
  <si>
    <t>NJ5</t>
  </si>
  <si>
    <t>NJ7</t>
  </si>
  <si>
    <t>NM2</t>
  </si>
  <si>
    <t>NY1</t>
  </si>
  <si>
    <t>NY21</t>
  </si>
  <si>
    <t>OK4</t>
  </si>
  <si>
    <t>PA7</t>
  </si>
  <si>
    <t>PA16</t>
  </si>
  <si>
    <t>PR98</t>
  </si>
  <si>
    <t>SC4</t>
  </si>
  <si>
    <t>SD0</t>
  </si>
  <si>
    <t>TN9</t>
  </si>
  <si>
    <t>TN2</t>
  </si>
  <si>
    <t>TX5</t>
  </si>
  <si>
    <t>TX16</t>
  </si>
  <si>
    <t>TX11</t>
  </si>
  <si>
    <t>VA4</t>
  </si>
  <si>
    <t>UT2</t>
  </si>
  <si>
    <t>UT3</t>
  </si>
  <si>
    <t>VA2</t>
  </si>
  <si>
    <t>WV1</t>
  </si>
  <si>
    <t>CA27</t>
  </si>
  <si>
    <t>CA38</t>
  </si>
  <si>
    <t>GA7</t>
  </si>
  <si>
    <t>MN8</t>
  </si>
  <si>
    <t>MI1</t>
  </si>
  <si>
    <t>IN1</t>
  </si>
  <si>
    <t>OH11</t>
  </si>
  <si>
    <t>MI12</t>
  </si>
  <si>
    <t>OH8</t>
  </si>
  <si>
    <t>IL13</t>
  </si>
  <si>
    <t>PA12</t>
  </si>
  <si>
    <t>OH13</t>
  </si>
  <si>
    <t>VA5</t>
  </si>
  <si>
    <t>IA3</t>
  </si>
  <si>
    <t>NC7</t>
  </si>
  <si>
    <t>OH5</t>
  </si>
  <si>
    <t>SC2</t>
  </si>
  <si>
    <t>SC3</t>
  </si>
  <si>
    <t>GA10</t>
  </si>
  <si>
    <t>AR4</t>
  </si>
  <si>
    <t>MS1</t>
  </si>
  <si>
    <t>AL3</t>
  </si>
  <si>
    <t>IL12</t>
  </si>
  <si>
    <t>AL1</t>
  </si>
  <si>
    <t>AL7</t>
  </si>
  <si>
    <t>AL5</t>
  </si>
  <si>
    <t>AL2</t>
  </si>
  <si>
    <t>DE0</t>
  </si>
  <si>
    <t>FL1</t>
  </si>
  <si>
    <t>GA14</t>
  </si>
  <si>
    <t>GA1</t>
  </si>
  <si>
    <t>GA2</t>
  </si>
  <si>
    <t>IA2</t>
  </si>
  <si>
    <t>IL1</t>
  </si>
  <si>
    <t>IL4</t>
  </si>
  <si>
    <t>IL15</t>
  </si>
  <si>
    <t>IL16</t>
  </si>
  <si>
    <t>IN7</t>
  </si>
  <si>
    <t>IN4</t>
  </si>
  <si>
    <t>IN8</t>
  </si>
  <si>
    <t>KS1</t>
  </si>
  <si>
    <t>KS4</t>
  </si>
  <si>
    <t>KY2</t>
  </si>
  <si>
    <t>KY1</t>
  </si>
  <si>
    <t>KY4</t>
  </si>
  <si>
    <t>KY5</t>
  </si>
  <si>
    <t>KY3</t>
  </si>
  <si>
    <t>LA6</t>
  </si>
  <si>
    <t>LA1</t>
  </si>
  <si>
    <t>LA2</t>
  </si>
  <si>
    <t>LA4</t>
  </si>
  <si>
    <t>LA3</t>
  </si>
  <si>
    <t>MI8</t>
  </si>
  <si>
    <t>MN2</t>
  </si>
  <si>
    <t>MO6</t>
  </si>
  <si>
    <t>MS4</t>
  </si>
  <si>
    <t>MS3</t>
  </si>
  <si>
    <t>MT1</t>
  </si>
  <si>
    <t>NC1</t>
  </si>
  <si>
    <t>ND0</t>
  </si>
  <si>
    <t>NJ2</t>
  </si>
  <si>
    <t>NY20</t>
  </si>
  <si>
    <t>OH6</t>
  </si>
  <si>
    <t>OH1</t>
  </si>
  <si>
    <t>OH2</t>
  </si>
  <si>
    <t>OH4</t>
  </si>
  <si>
    <t>OH9</t>
  </si>
  <si>
    <t>OH14</t>
  </si>
  <si>
    <t>OR4</t>
  </si>
  <si>
    <t>PA4</t>
  </si>
  <si>
    <t>PA2</t>
  </si>
  <si>
    <t>SC6</t>
  </si>
  <si>
    <t>SC1</t>
  </si>
  <si>
    <t>TN3</t>
  </si>
  <si>
    <t>TN1</t>
  </si>
  <si>
    <t>TX17</t>
  </si>
  <si>
    <t>TX14</t>
  </si>
  <si>
    <t>TX27</t>
  </si>
  <si>
    <t>TX36</t>
  </si>
  <si>
    <t>TX2</t>
  </si>
  <si>
    <t>TX29</t>
  </si>
  <si>
    <t>TX1</t>
  </si>
  <si>
    <t>TX19</t>
  </si>
  <si>
    <t>TX13</t>
  </si>
  <si>
    <t>TX15</t>
  </si>
  <si>
    <t>TX22</t>
  </si>
  <si>
    <t>TX8</t>
  </si>
  <si>
    <t>TX34</t>
  </si>
  <si>
    <t>VA9</t>
  </si>
  <si>
    <t>WA3</t>
  </si>
  <si>
    <t>WV2</t>
  </si>
  <si>
    <t>WY0</t>
  </si>
  <si>
    <t>AZ2</t>
  </si>
  <si>
    <t>UT4</t>
  </si>
  <si>
    <t>PA14</t>
  </si>
  <si>
    <t>MI13</t>
  </si>
  <si>
    <t>AL6</t>
  </si>
  <si>
    <t>PA9</t>
  </si>
  <si>
    <t>WI6</t>
  </si>
  <si>
    <t>PA15</t>
  </si>
  <si>
    <t>WI8</t>
  </si>
  <si>
    <t>WI7</t>
  </si>
  <si>
    <t>NV3</t>
  </si>
  <si>
    <t>TX31</t>
  </si>
  <si>
    <t>PA10</t>
  </si>
  <si>
    <t xml:space="preserve"> US-43</t>
  </si>
  <si>
    <t>1134 W Wildwood Dr</t>
  </si>
  <si>
    <t>4520 E South St</t>
  </si>
  <si>
    <t>2440 S Holcomb Ln</t>
  </si>
  <si>
    <t>553 Cross Station Rd</t>
  </si>
  <si>
    <t xml:space="preserve"> US-17</t>
  </si>
  <si>
    <t>3525 191</t>
  </si>
  <si>
    <t xml:space="preserve"> US-412</t>
  </si>
  <si>
    <t>244 Lcr 864</t>
  </si>
  <si>
    <t>2005 Lime Rd</t>
  </si>
  <si>
    <t>13125 United States Highway 40</t>
  </si>
  <si>
    <t xml:space="preserve"> US-98</t>
  </si>
  <si>
    <t>607 Big Bend Rd</t>
  </si>
  <si>
    <t>4393 State Hwy 105</t>
  </si>
  <si>
    <t>188 Old Stilesboro Rd SW</t>
  </si>
  <si>
    <t xml:space="preserve"> I-55</t>
  </si>
  <si>
    <t>1 Lake of Egypt Rd</t>
  </si>
  <si>
    <t>1335 W Clifty Hollow Dr</t>
  </si>
  <si>
    <t>3300 N State Road 63</t>
  </si>
  <si>
    <t>1910 S United States Highway 27</t>
  </si>
  <si>
    <t>7215 Navajo St</t>
  </si>
  <si>
    <t>2761 Port Neal Cir</t>
  </si>
  <si>
    <t>497 Dick Drake Way</t>
  </si>
  <si>
    <t>23999 E 2200th Rd</t>
  </si>
  <si>
    <t>1163 Dix Dam Rd</t>
  </si>
  <si>
    <t>9485 Highway 42 E</t>
  </si>
  <si>
    <t>13701 Sandray Blvd</t>
  </si>
  <si>
    <t>10535 Ogden Landing Rd</t>
  </si>
  <si>
    <t>670 Cooper Power Plant Rd</t>
  </si>
  <si>
    <t>2798 Evergreen Rd</t>
  </si>
  <si>
    <t>3500 E Front St</t>
  </si>
  <si>
    <t>1156 NW 3rd St</t>
  </si>
  <si>
    <t>1103 King Plant Rd</t>
  </si>
  <si>
    <t>8700 Hawthorne Rd</t>
  </si>
  <si>
    <t>4007 Labadie Bottom Rd</t>
  </si>
  <si>
    <t>8501 Highway 94 N</t>
  </si>
  <si>
    <t>6200 State Hwy F</t>
  </si>
  <si>
    <t>2701 E 1st St E</t>
  </si>
  <si>
    <t>4500 W Pella Rd</t>
  </si>
  <si>
    <t>431 River Rd</t>
  </si>
  <si>
    <t>400 Gosling Rd</t>
  </si>
  <si>
    <t xml:space="preserve"> </t>
  </si>
  <si>
    <t>1700 Dunnaway Rd</t>
  </si>
  <si>
    <t>192 Cameo Dr</t>
  </si>
  <si>
    <t>8320 E NC-150</t>
  </si>
  <si>
    <t>4133 9th St SW</t>
  </si>
  <si>
    <t>3463 24th St SW</t>
  </si>
  <si>
    <t>306 County Rd 7 E</t>
  </si>
  <si>
    <t>5758 State Rte 7 N</t>
  </si>
  <si>
    <t>4701 Bay Shore Rd</t>
  </si>
  <si>
    <t>4498 US-62</t>
  </si>
  <si>
    <t>398 Power Plant Rd</t>
  </si>
  <si>
    <t>4731 US-601</t>
  </si>
  <si>
    <t>2242 Bushy Park Rd</t>
  </si>
  <si>
    <t>815 Cumberland City Rd</t>
  </si>
  <si>
    <t>1499 Steam Plant Rd</t>
  </si>
  <si>
    <t>2550 Y U Jones Rd</t>
  </si>
  <si>
    <t>5808 Winfield Rd</t>
  </si>
  <si>
    <t>1732 Ft Martin Rd</t>
  </si>
  <si>
    <t>382 Power House Dr</t>
  </si>
  <si>
    <t>8999 Energy Rd</t>
  </si>
  <si>
    <t>574 Dominion Blvd</t>
  </si>
  <si>
    <t>2501 Morrison Ave</t>
  </si>
  <si>
    <t>1285 S Lakeview Dr</t>
  </si>
  <si>
    <t xml:space="preserve"> I-25</t>
  </si>
  <si>
    <t>500 Old State Highway 35</t>
  </si>
  <si>
    <t>4250 Porter Rd</t>
  </si>
  <si>
    <t>6293 Beaver Rd</t>
  </si>
  <si>
    <t>792 County Rd 107</t>
  </si>
  <si>
    <t>250 29th Ave SW</t>
  </si>
  <si>
    <t>2047 State Hwy 8</t>
  </si>
  <si>
    <t xml:space="preserve"> LA-10</t>
  </si>
  <si>
    <t>4240 N 55th St</t>
  </si>
  <si>
    <t>20250 State Hwy 45</t>
  </si>
  <si>
    <t>25911 Jeffrey Rd</t>
  </si>
  <si>
    <t>483 Corn Creek Rd</t>
  </si>
  <si>
    <t>580 Willow Ave</t>
  </si>
  <si>
    <t>6089 S Hwy 25 S</t>
  </si>
  <si>
    <t xml:space="preserve"> US-10</t>
  </si>
  <si>
    <t>1 State Hwy 15</t>
  </si>
  <si>
    <t>7264 L Rd</t>
  </si>
  <si>
    <t>48450 144th St (bsc</t>
  </si>
  <si>
    <t>5 Wyodak Rd</t>
  </si>
  <si>
    <t>9860 N Duke Truck Rte</t>
  </si>
  <si>
    <t>21797 Swepco Plant Rd</t>
  </si>
  <si>
    <t>13201 County Rd 2144</t>
  </si>
  <si>
    <t>1725 S Hwy 10</t>
  </si>
  <si>
    <t>2791 N United States Highway 231</t>
  </si>
  <si>
    <t>225 N6178</t>
  </si>
  <si>
    <t>1479 Halstedt Rd</t>
  </si>
  <si>
    <t>7560 Twin Oaks Rd</t>
  </si>
  <si>
    <t>298 Rodemarcher Rd</t>
  </si>
  <si>
    <t xml:space="preserve"> US-84</t>
  </si>
  <si>
    <t>5050 W Farm Road 164</t>
  </si>
  <si>
    <t>370 Grayrocks Rd</t>
  </si>
  <si>
    <t>5500 Old West State Road 54</t>
  </si>
  <si>
    <t>661 Steam Plant Dr</t>
  </si>
  <si>
    <t>10582 US-501</t>
  </si>
  <si>
    <t>20991 Power Plant Rd</t>
  </si>
  <si>
    <t>10801 US-23</t>
  </si>
  <si>
    <t>46371 3rd St</t>
  </si>
  <si>
    <t>570 County Rd 26</t>
  </si>
  <si>
    <t>2518 State Hwy 69</t>
  </si>
  <si>
    <t>17837 F Ave</t>
  </si>
  <si>
    <t>4700 Darlington Rd</t>
  </si>
  <si>
    <t>3098 County Rd 82</t>
  </si>
  <si>
    <t>817 W Wakefield Ave</t>
  </si>
  <si>
    <t xml:space="preserve"> US-70</t>
  </si>
  <si>
    <t>5199 State Hwy 85</t>
  </si>
  <si>
    <t>13247 Plant Rd</t>
  </si>
  <si>
    <t>13092 US-181 S</t>
  </si>
  <si>
    <t>1035 Ft Hill Trl</t>
  </si>
  <si>
    <t>12558 E 25500 S</t>
  </si>
  <si>
    <t>3195 Pine Hall Rd</t>
  </si>
  <si>
    <t>877 9 Mile Rd</t>
  </si>
  <si>
    <t>5175 W Deer Creek Rd</t>
  </si>
  <si>
    <t>7397 State Rte 7 N</t>
  </si>
  <si>
    <t>6598 Ray Nixon Rd</t>
  </si>
  <si>
    <t>6349 13th St SW</t>
  </si>
  <si>
    <t>98 Hoffman Ln</t>
  </si>
  <si>
    <t>254 Interpower Dr</t>
  </si>
  <si>
    <t>228 Abpp Dr</t>
  </si>
  <si>
    <t>1226 Park Ave</t>
  </si>
  <si>
    <t>2888 New Germany Rd</t>
  </si>
  <si>
    <t>22399 County Rd N4710</t>
  </si>
  <si>
    <t>11600 Mexico Farms Rd SE</t>
  </si>
  <si>
    <t>2252 Highway 39</t>
  </si>
  <si>
    <t xml:space="preserve"> I-81</t>
  </si>
  <si>
    <t>4 Dennison Rd</t>
  </si>
  <si>
    <t>1449 Nor-Bath Blvd</t>
  </si>
  <si>
    <t>1 Power Plant Rd</t>
  </si>
  <si>
    <t>2151 Lisbon Rd</t>
  </si>
  <si>
    <t>47 Yatesville Rd</t>
  </si>
  <si>
    <t>2393 Pensacola Rd</t>
  </si>
  <si>
    <t>13151 Hwy 51</t>
  </si>
  <si>
    <t>461 Industrial Park Rd</t>
  </si>
  <si>
    <t>1991 Marigold Rd</t>
  </si>
  <si>
    <t>4801 E Oakwood Rd</t>
  </si>
  <si>
    <t xml:space="preserve"> I-90</t>
  </si>
  <si>
    <t>2732 S County Road 623</t>
  </si>
  <si>
    <t>300 Hempstead 13th Rd</t>
  </si>
  <si>
    <t>12460 N Hwy 59</t>
  </si>
  <si>
    <t>2157 Rattlesnake Rd</t>
  </si>
  <si>
    <t>1183 Ft Martin Rd</t>
  </si>
  <si>
    <t>3361 93rd Ave SE</t>
  </si>
  <si>
    <t>3463 Russell Creek Rd</t>
  </si>
  <si>
    <t>Mount Vernon</t>
  </si>
  <si>
    <t>Grand Island</t>
  </si>
  <si>
    <t>Hastings</t>
  </si>
  <si>
    <t>Pineville</t>
  </si>
  <si>
    <t>Palatka</t>
  </si>
  <si>
    <t>Chouteau</t>
  </si>
  <si>
    <t>Jewett</t>
  </si>
  <si>
    <t>Gibsonton</t>
  </si>
  <si>
    <t>Cartersville</t>
  </si>
  <si>
    <t>Springfield</t>
  </si>
  <si>
    <t>Council Bluffs</t>
  </si>
  <si>
    <t>Salix</t>
  </si>
  <si>
    <t>Harrodsburg</t>
  </si>
  <si>
    <t>Louisville</t>
  </si>
  <si>
    <t>Kevil</t>
  </si>
  <si>
    <t>Somerset</t>
  </si>
  <si>
    <t>Westlake</t>
  </si>
  <si>
    <t>Cohasset</t>
  </si>
  <si>
    <t>Bayport</t>
  </si>
  <si>
    <t>Kansas City</t>
  </si>
  <si>
    <t>West Alton</t>
  </si>
  <si>
    <t>Portageville</t>
  </si>
  <si>
    <t>Huntsville</t>
  </si>
  <si>
    <t>Fremont</t>
  </si>
  <si>
    <t>Hallam</t>
  </si>
  <si>
    <t>Bow</t>
  </si>
  <si>
    <t>Portsmouth</t>
  </si>
  <si>
    <t>Semora</t>
  </si>
  <si>
    <t>Mooresboro</t>
  </si>
  <si>
    <t>Terrell</t>
  </si>
  <si>
    <t>Stanton</t>
  </si>
  <si>
    <t>Center</t>
  </si>
  <si>
    <t>Brilliant</t>
  </si>
  <si>
    <t>Cheshire</t>
  </si>
  <si>
    <t>Oregon</t>
  </si>
  <si>
    <t>New Florence</t>
  </si>
  <si>
    <t>Eastover</t>
  </si>
  <si>
    <t>Goose Creek</t>
  </si>
  <si>
    <t>Cumberland City</t>
  </si>
  <si>
    <t>Gallatin</t>
  </si>
  <si>
    <t>Winfield</t>
  </si>
  <si>
    <t>Maidsville</t>
  </si>
  <si>
    <t>Shinnston</t>
  </si>
  <si>
    <t>Moundsville</t>
  </si>
  <si>
    <t>Mount Storm</t>
  </si>
  <si>
    <t>Rothschild</t>
  </si>
  <si>
    <t>Glenrock</t>
  </si>
  <si>
    <t>Alma</t>
  </si>
  <si>
    <t>Quinton</t>
  </si>
  <si>
    <t>Craig</t>
  </si>
  <si>
    <t>Underwood</t>
  </si>
  <si>
    <t>Maysville</t>
  </si>
  <si>
    <t>Ventress</t>
  </si>
  <si>
    <t>Saint Marys</t>
  </si>
  <si>
    <t>Bedford</t>
  </si>
  <si>
    <t>Sutherland</t>
  </si>
  <si>
    <t>Becker</t>
  </si>
  <si>
    <t>Red Rock</t>
  </si>
  <si>
    <t>Big Stone City</t>
  </si>
  <si>
    <t>Gillette</t>
  </si>
  <si>
    <t>Owensville</t>
  </si>
  <si>
    <t>Gentry</t>
  </si>
  <si>
    <t>Tatum</t>
  </si>
  <si>
    <t>Castle Dale</t>
  </si>
  <si>
    <t>Saint Johns</t>
  </si>
  <si>
    <t>La Grange</t>
  </si>
  <si>
    <t>Christine</t>
  </si>
  <si>
    <t>Lena</t>
  </si>
  <si>
    <t>Sudan</t>
  </si>
  <si>
    <t>Brookline Station</t>
  </si>
  <si>
    <t>Wheatland</t>
  </si>
  <si>
    <t>Juliette</t>
  </si>
  <si>
    <t>Racine</t>
  </si>
  <si>
    <t>Zap</t>
  </si>
  <si>
    <t>Newark</t>
  </si>
  <si>
    <t>Newburgh</t>
  </si>
  <si>
    <t>Wellington</t>
  </si>
  <si>
    <t>Sikeston</t>
  </si>
  <si>
    <t>Sawyer</t>
  </si>
  <si>
    <t>Centertown</t>
  </si>
  <si>
    <t>Bremond</t>
  </si>
  <si>
    <t>San Antonio</t>
  </si>
  <si>
    <t>Vernal</t>
  </si>
  <si>
    <t>Fountain</t>
  </si>
  <si>
    <t>Beulah</t>
  </si>
  <si>
    <t>Gilberton</t>
  </si>
  <si>
    <t>Colver</t>
  </si>
  <si>
    <t>Grant Town</t>
  </si>
  <si>
    <t>Marion Heights</t>
  </si>
  <si>
    <t>Ebensburg</t>
  </si>
  <si>
    <t>Spiro</t>
  </si>
  <si>
    <t>Pine Grove</t>
  </si>
  <si>
    <t>Nesquehoning</t>
  </si>
  <si>
    <t>Sunnyside</t>
  </si>
  <si>
    <t>Kennerdell</t>
  </si>
  <si>
    <t>Shenandoah</t>
  </si>
  <si>
    <t>Ackerman</t>
  </si>
  <si>
    <t>Rozet</t>
  </si>
  <si>
    <t>Hardin</t>
  </si>
  <si>
    <t>Marissa</t>
  </si>
  <si>
    <t>Oak Creek</t>
  </si>
  <si>
    <t>Osceola</t>
  </si>
  <si>
    <t>Riesel</t>
  </si>
  <si>
    <t>Spiritwood</t>
  </si>
  <si>
    <t>Saint Paul</t>
  </si>
  <si>
    <t>NE3</t>
  </si>
  <si>
    <t>FL6</t>
  </si>
  <si>
    <t>AZ6</t>
  </si>
  <si>
    <t>OK2</t>
  </si>
  <si>
    <t>CO3</t>
  </si>
  <si>
    <t>FL12</t>
  </si>
  <si>
    <t>FL14</t>
  </si>
  <si>
    <t>FL4</t>
  </si>
  <si>
    <t>GA11</t>
  </si>
  <si>
    <t>IN6</t>
  </si>
  <si>
    <t>IA4</t>
  </si>
  <si>
    <t>IA1</t>
  </si>
  <si>
    <t>KS2</t>
  </si>
  <si>
    <t>KY6</t>
  </si>
  <si>
    <t>MI5</t>
  </si>
  <si>
    <t>MO2</t>
  </si>
  <si>
    <t>MO3</t>
  </si>
  <si>
    <t>NH2</t>
  </si>
  <si>
    <t>NM3</t>
  </si>
  <si>
    <t>NC13</t>
  </si>
  <si>
    <t>NC14</t>
  </si>
  <si>
    <t>NC10</t>
  </si>
  <si>
    <t>TN7</t>
  </si>
  <si>
    <t>TN6</t>
  </si>
  <si>
    <t>WI3</t>
  </si>
  <si>
    <t>MT2</t>
  </si>
  <si>
    <t>MN6</t>
  </si>
  <si>
    <t>OK3</t>
  </si>
  <si>
    <t>AR3</t>
  </si>
  <si>
    <t>TX10</t>
  </si>
  <si>
    <t>TX28</t>
  </si>
  <si>
    <t>MO7</t>
  </si>
  <si>
    <t>SC7</t>
  </si>
  <si>
    <t>GA8</t>
  </si>
  <si>
    <t>NC5</t>
  </si>
  <si>
    <t>CO5</t>
  </si>
  <si>
    <t>PA13</t>
  </si>
  <si>
    <t>MD6</t>
  </si>
  <si>
    <t>WI1</t>
  </si>
  <si>
    <t>Coal Power Plant</t>
  </si>
  <si>
    <t>1238 Brucetown Rd</t>
  </si>
  <si>
    <t>Frederick</t>
  </si>
  <si>
    <t>VA6</t>
  </si>
  <si>
    <t>Pendleton</t>
  </si>
  <si>
    <t>Sandusky</t>
  </si>
  <si>
    <t>Lebanon</t>
  </si>
  <si>
    <t>Ponce Municipio</t>
  </si>
  <si>
    <t>Schoolcraft</t>
  </si>
  <si>
    <t>Centre</t>
  </si>
  <si>
    <t>Millard</t>
  </si>
  <si>
    <t>Fond Du Lac</t>
  </si>
  <si>
    <t>Brown</t>
  </si>
  <si>
    <t>Douglas</t>
  </si>
  <si>
    <t>Ste. Genevieve</t>
  </si>
  <si>
    <t>Yavapai</t>
  </si>
  <si>
    <t>Clark</t>
  </si>
  <si>
    <t>Bosque</t>
  </si>
  <si>
    <t>York</t>
  </si>
  <si>
    <t>Pennington</t>
  </si>
  <si>
    <t>35601</t>
  </si>
  <si>
    <t>36582</t>
  </si>
  <si>
    <t>71635</t>
  </si>
  <si>
    <t>71730</t>
  </si>
  <si>
    <t>32533</t>
  </si>
  <si>
    <t>30721</t>
  </si>
  <si>
    <t>31323</t>
  </si>
  <si>
    <t>60410</t>
  </si>
  <si>
    <t>60804</t>
  </si>
  <si>
    <t>60421</t>
  </si>
  <si>
    <t>61846</t>
  </si>
  <si>
    <t>60450</t>
  </si>
  <si>
    <t>62084</t>
  </si>
  <si>
    <t>62206</t>
  </si>
  <si>
    <t>46241</t>
  </si>
  <si>
    <t>47909</t>
  </si>
  <si>
    <t>47620</t>
  </si>
  <si>
    <t>67215</t>
  </si>
  <si>
    <t>40229</t>
  </si>
  <si>
    <t>42029</t>
  </si>
  <si>
    <t>41008</t>
  </si>
  <si>
    <t>41129</t>
  </si>
  <si>
    <t>40211</t>
  </si>
  <si>
    <t>40216</t>
  </si>
  <si>
    <t>70805</t>
  </si>
  <si>
    <t>70821</t>
  </si>
  <si>
    <t>70721</t>
  </si>
  <si>
    <t>70734</t>
  </si>
  <si>
    <t>70068</t>
  </si>
  <si>
    <t>70079</t>
  </si>
  <si>
    <t>70764</t>
  </si>
  <si>
    <t>71280</t>
  </si>
  <si>
    <t>70669</t>
  </si>
  <si>
    <t>39581</t>
  </si>
  <si>
    <t>39168</t>
  </si>
  <si>
    <t>59808</t>
  </si>
  <si>
    <t>27820</t>
  </si>
  <si>
    <t>28301</t>
  </si>
  <si>
    <t>28456</t>
  </si>
  <si>
    <t>08014</t>
  </si>
  <si>
    <t>12150</t>
  </si>
  <si>
    <t>12158</t>
  </si>
  <si>
    <t>12188</t>
  </si>
  <si>
    <t>44301</t>
  </si>
  <si>
    <t>45714</t>
  </si>
  <si>
    <t>45217</t>
  </si>
  <si>
    <t>45636</t>
  </si>
  <si>
    <t>45804</t>
  </si>
  <si>
    <t>45802</t>
  </si>
  <si>
    <t>44081</t>
  </si>
  <si>
    <t>43605</t>
  </si>
  <si>
    <t>19428</t>
  </si>
  <si>
    <t>29335</t>
  </si>
  <si>
    <t>29053</t>
  </si>
  <si>
    <t>37660</t>
  </si>
  <si>
    <t>75901</t>
  </si>
  <si>
    <t>77541</t>
  </si>
  <si>
    <t>77463</t>
  </si>
  <si>
    <t>77978</t>
  </si>
  <si>
    <t>77983</t>
  </si>
  <si>
    <t>77590</t>
  </si>
  <si>
    <t>77520</t>
  </si>
  <si>
    <t>77530</t>
  </si>
  <si>
    <t>77536</t>
  </si>
  <si>
    <t>77017</t>
  </si>
  <si>
    <t>77012</t>
  </si>
  <si>
    <t>77571</t>
  </si>
  <si>
    <t>77507</t>
  </si>
  <si>
    <t>75607</t>
  </si>
  <si>
    <t>79007</t>
  </si>
  <si>
    <t>77720</t>
  </si>
  <si>
    <t>77701</t>
  </si>
  <si>
    <t>77705</t>
  </si>
  <si>
    <t>77640</t>
  </si>
  <si>
    <t>77651</t>
  </si>
  <si>
    <t>77301</t>
  </si>
  <si>
    <t>78407</t>
  </si>
  <si>
    <t>77630</t>
  </si>
  <si>
    <t>78362</t>
  </si>
  <si>
    <t>77905</t>
  </si>
  <si>
    <t>23860</t>
  </si>
  <si>
    <t>24141</t>
  </si>
  <si>
    <t>98625</t>
  </si>
  <si>
    <t>26037</t>
  </si>
  <si>
    <t>26181</t>
  </si>
  <si>
    <t>35217</t>
  </si>
  <si>
    <t>46304</t>
  </si>
  <si>
    <t>15062</t>
  </si>
  <si>
    <t>45600</t>
  </si>
  <si>
    <t>15025</t>
  </si>
  <si>
    <t>UXID</t>
  </si>
  <si>
    <t>RULE</t>
  </si>
  <si>
    <t>REFERENCE INFO</t>
  </si>
  <si>
    <t>A list of the known 88 facilities is available in Appendix 1 of the document, Residual Risk Assessment for the Commercial Sterilization Facilities Source Category in Support of the 2024 Risk and Technology Review Final Rule - docket # EPA-HQ-OAR-2019-0178</t>
  </si>
  <si>
    <t>Additional name, location (lat/lon, address, county, zip) from EPA ECHO</t>
  </si>
  <si>
    <t>“There are eight facilities owned by two parent companies, with six facilities in Minnesota (MN) and two in Michigan (MI). One facility in MI is indefinitely idled.” (EPA Fact Sheet)</t>
  </si>
  <si>
    <t>RIA page 2-11 includes facility, location, and owner info</t>
  </si>
  <si>
    <t>“There are ten integrated iron and steel manufacturing facilities (eight operating and two idle) in the U.S.” (EPA Fact Sheet)</t>
  </si>
  <si>
    <t>RIA Table 2-3, page 2-10, includes list of facilities, owner, and location</t>
  </si>
  <si>
    <t>"The source category covered by the NESHAP currently includes 15 major source facilities." 89 Fed. Reg. 94887, November 29, 2024</t>
  </si>
  <si>
    <t>EIA Rubber Tire spreadsheet includes the names of the 15 facilities (see 'weighting of cost by company' tab) - docket # EPA-HQ-OAR-2019-0392-0082</t>
  </si>
  <si>
    <t>Additional name, location (lat/lon, address, county, state, zip) from EPA ECHO</t>
  </si>
  <si>
    <t>HON, P&amp;R I, P&amp;R II</t>
  </si>
  <si>
    <t>EPA's List of Facilities Subject to HON and Group I and Group II Polymers and Resins NESHAP</t>
  </si>
  <si>
    <t>"The source category covered by this MACT standard currently includes 34 facilities" 89 Fed. Reg. 57740, July 16, 2024</t>
  </si>
  <si>
    <t>A list of Utility Parent Companies Owning Affected Lime Manufacturing Plants in the RIA (Table 26) lists location (city, state) for 34 facilities</t>
  </si>
  <si>
    <t xml:space="preserve">EPA Fact Sheet identifies the three facilities in the U.S. covered by these actions – two major sources located in Hayden, AZ, and Claypool, AZ, and one area source in Magna, UT. </t>
  </si>
  <si>
    <t>List of facilities, parent companies, state available in Fugitive Monitoring at Coke Oven Facilities (Table 1) - docket # EPA-HQ-OAR-2002-0085-1560</t>
  </si>
  <si>
    <t>Entergy</t>
  </si>
  <si>
    <t>6675 End of County Road</t>
  </si>
  <si>
    <t>Fruitland</t>
  </si>
  <si>
    <t>FRS, Name, Owner, Location data taken from Draft List of Lime Facilities in Docket (Correspondance with Industry) - EPA-HQ-OAR-2017-0015-0049</t>
  </si>
  <si>
    <t>Additional location (lat/lon, county) from EPA ECHO</t>
  </si>
  <si>
    <t>Background Primary Copper Smelting Source Category (slide 3) - Docket # EPA-HQ-OAR-2020-0430-0212</t>
  </si>
  <si>
    <t>Additional location (lat/lon, address, county, zip) from EPA ECHO</t>
  </si>
  <si>
    <t>KS0000002017700007</t>
  </si>
  <si>
    <t>2000 NORTHWEST HIGHWAY U.S. 24</t>
  </si>
  <si>
    <t>66608</t>
  </si>
  <si>
    <t>2024 Update to the 2023 Proposed Technology Review for the Coal- and Oil-Fired EGU Source Category Memorandum (2024 Technical Memo)</t>
  </si>
  <si>
    <t>Con Dist</t>
  </si>
  <si>
    <t>Total</t>
  </si>
  <si>
    <t>Steel Production from Iron Ore</t>
  </si>
  <si>
    <t xml:space="preserve">Chemical Manufacturing </t>
  </si>
  <si>
    <t>Lime Manufacturing</t>
  </si>
  <si>
    <t>Coke Ovens</t>
  </si>
  <si>
    <t>Primary Copper Smelting</t>
  </si>
  <si>
    <t>Status</t>
  </si>
  <si>
    <t>Received Exemption</t>
  </si>
  <si>
    <t>Seeking Exemption</t>
  </si>
  <si>
    <t>Sterigenics Us, Inc.</t>
  </si>
  <si>
    <t>Sterigenics Us, Llc</t>
  </si>
  <si>
    <t>St. Jude Medical Crmd</t>
  </si>
  <si>
    <t>Livanova</t>
  </si>
  <si>
    <t>Terumo Bct Sterilization Service, Inc.</t>
  </si>
  <si>
    <t>Covidien Lp</t>
  </si>
  <si>
    <t>Medtronic Ent</t>
  </si>
  <si>
    <t>Sterigenics U.S. Llc</t>
  </si>
  <si>
    <t>Steris Inc.</t>
  </si>
  <si>
    <t>Sterilization Services Of Georgia</t>
  </si>
  <si>
    <t>Kpr U.S. Llc D/B/A Kendall Patient Recovery U.S., Llc</t>
  </si>
  <si>
    <t>Bd (Becton, Dickinson And Company)</t>
  </si>
  <si>
    <t>Pcs, Inc.</t>
  </si>
  <si>
    <t>J-Pac, Llc</t>
  </si>
  <si>
    <t>Cosmed Group Inc Dba Cosmed Of Nj</t>
  </si>
  <si>
    <t>Eto Sterilization-Plant #2</t>
  </si>
  <si>
    <t>Sterigenics-Santa Teresa, Nm</t>
  </si>
  <si>
    <t>Sterigenics Us Llc</t>
  </si>
  <si>
    <t>Lemco Ardmore</t>
  </si>
  <si>
    <t>Cosmed Group Llc/Erie</t>
  </si>
  <si>
    <t>St. Jude Medical Puerto Rico, Llc.</t>
  </si>
  <si>
    <t>Guidant Puerto Rico, B.V. (Dba Boston Scientific Puerto Rico)</t>
  </si>
  <si>
    <t>Medtronic Puerto Rico Operations Company (Mproc Juncos)</t>
  </si>
  <si>
    <t>Medtronic Pr Operation Co.</t>
  </si>
  <si>
    <t>Steris-Isomedix Services</t>
  </si>
  <si>
    <t>Sterilization Services Of Tennessee</t>
  </si>
  <si>
    <t>Deroyal Industries, Inc.</t>
  </si>
  <si>
    <t>Sterilization Services Of Virginia</t>
  </si>
  <si>
    <t>Sterigenics Us, Llc - Ethylene Oxide Commercial Sterilization Plant</t>
  </si>
  <si>
    <t>Bd Medical</t>
  </si>
  <si>
    <t>Alcon - Advance Optic Device Center North</t>
  </si>
  <si>
    <t>Grec</t>
  </si>
  <si>
    <t>Firstenergy Bay Shore</t>
  </si>
  <si>
    <t>Firstenergy Fort Martin Power Station</t>
  </si>
  <si>
    <t>Firstenergy Harrison Power Station</t>
  </si>
  <si>
    <t>Gavin Power, Llc</t>
  </si>
  <si>
    <t>Aes Warrior Run Cogeneration Facility</t>
  </si>
  <si>
    <t>Colstrip Energy Lp</t>
  </si>
  <si>
    <t>Westwood Generation Llc</t>
  </si>
  <si>
    <t>Northampton Generating Company Lp</t>
  </si>
  <si>
    <t>Wygen Iii</t>
  </si>
  <si>
    <t>Michelin N America Inc / Ardmore Tire Plant</t>
  </si>
  <si>
    <t>Goodyear Tire And Rubber Company Danville</t>
  </si>
  <si>
    <t>Titan Tire</t>
  </si>
  <si>
    <t>The Goodyear Tire &amp; Rubber Company</t>
  </si>
  <si>
    <t>Goodyear Tire And Rubber Co / Goodyear Lawton</t>
  </si>
  <si>
    <t>Michelin North America Inc Sandy Springs Facility (Us2)</t>
  </si>
  <si>
    <t>Cooper Tire &amp; Rubber Company</t>
  </si>
  <si>
    <t>Goodyear Tire And Rubber Company, The</t>
  </si>
  <si>
    <t>Continental Tire</t>
  </si>
  <si>
    <t>Akzo Nobel Functional Chemicals Llc</t>
  </si>
  <si>
    <t>Sabic Innovative Plastics Us Llc (Formerly Ge Plastics)</t>
  </si>
  <si>
    <t>Ascend Performance Materials Llc</t>
  </si>
  <si>
    <t>Indorama Ventures Xylenes And Pta, Llc (Formerly Amoco Chemical)</t>
  </si>
  <si>
    <t>Vantico Inc</t>
  </si>
  <si>
    <t>Evonik Corporation</t>
  </si>
  <si>
    <t>Ineos Phenol</t>
  </si>
  <si>
    <t>Georgia Pacific Chemicals</t>
  </si>
  <si>
    <t>Great Lakes Chemical - South Plant</t>
  </si>
  <si>
    <t>Albemarle Corporation</t>
  </si>
  <si>
    <t>Ascend Performance Materials Operations</t>
  </si>
  <si>
    <t>Taminco Us Inc (Subsidiary Of Eastman Chemical Company) / Air Products And Chemicals, Inc.</t>
  </si>
  <si>
    <t>Trinseo (Formerly Dow Chemical Co. Dalton Plant)</t>
  </si>
  <si>
    <t>Snf - Riceboro</t>
  </si>
  <si>
    <t>Georgia-Pacific Chemicals Llc</t>
  </si>
  <si>
    <t>New Heaven Chemicals, Inc.</t>
  </si>
  <si>
    <t>Bp Amoco Chemical Co</t>
  </si>
  <si>
    <t>Koppers Inc</t>
  </si>
  <si>
    <t>Stepan Co</t>
  </si>
  <si>
    <t>Akzo Nobel Surface Chemistry Llc</t>
  </si>
  <si>
    <t>Conocophillips Co / Shell Oil Co. Wood River Mfg. Complex</t>
  </si>
  <si>
    <t>Afton Chemical (Formerly Ethyl Petroleum Additives Inc.)</t>
  </si>
  <si>
    <t>Vertellus Integrated Pyridines Llc</t>
  </si>
  <si>
    <t>Evonik Corporation - Tippecanoe Laboratories</t>
  </si>
  <si>
    <t>Sabic Innovative Plastics Mt Vernon, Llc</t>
  </si>
  <si>
    <t>Chs Mcpherson Refinery Inc.</t>
  </si>
  <si>
    <t>Occidental Chemical Corp (Formerly Oxychem - Wichita Plant And Basic Chemicals Company, Llc And Vulcan Chemicals)</t>
  </si>
  <si>
    <t>Monument Chemical Kentucky Llc / Arch Chemicals</t>
  </si>
  <si>
    <t>Westlake Vinyls Inc</t>
  </si>
  <si>
    <t xml:space="preserve">Celanese </t>
  </si>
  <si>
    <t>Arkema Inc</t>
  </si>
  <si>
    <t>The Dow Chemical Co (Formerly Dow Corning Corp)</t>
  </si>
  <si>
    <t>Marathon Petroleum Co Llc - Catlettsburg Refining</t>
  </si>
  <si>
    <t>Zeon Chemicals Ky, Inc</t>
  </si>
  <si>
    <t>Chemours, Co. (Formerly E I Du Pont De Nemours &amp; Co.)</t>
  </si>
  <si>
    <t>American Synthetic Rubber Co</t>
  </si>
  <si>
    <t>Hexion, Inc.</t>
  </si>
  <si>
    <t>Exxonmobil Chemical Co - Baton Rouge Plastics Plant</t>
  </si>
  <si>
    <t>Deltech Corporation</t>
  </si>
  <si>
    <t>Eco Services Operations Llc - Sulfuric Acid Plant / Solvay Usa Inc - Cathyval Plant / Rhodia</t>
  </si>
  <si>
    <t>Exxonmobil Baton Rouge Chemical Plant</t>
  </si>
  <si>
    <t>Honeywell International Inc - Baton Rouge Plant</t>
  </si>
  <si>
    <t>Formosa Plastics Corp Louisiana</t>
  </si>
  <si>
    <t>Phillips 66 Co - Alliance Refinery</t>
  </si>
  <si>
    <t>Cci Port Nickel Llc - Port Nickel</t>
  </si>
  <si>
    <t>Total Petrochemicals &amp; Refining Usa Inc-Carville Polystyrene Plant</t>
  </si>
  <si>
    <t>Cos-Mar Styrene Monomer Plant (Formerly Total Petrochemicals &amp; Refining Usa Inc - Cos-Mar Co)</t>
  </si>
  <si>
    <t>Chalmette Refining</t>
  </si>
  <si>
    <t>Westlake Vinyls Co Lp</t>
  </si>
  <si>
    <t>Lion Copolymer Geismar Llc - Geismar Facility</t>
  </si>
  <si>
    <t>Basf Corp - Dnt Plant</t>
  </si>
  <si>
    <t>Methanex Usa Llc - Geismar Methanol Plant</t>
  </si>
  <si>
    <t>Hexion Inc - Formaldehyde Plant</t>
  </si>
  <si>
    <t>Shell Chemical Lp - Geismar Plant</t>
  </si>
  <si>
    <t>Occidental Chemical Corporation - Geismar Plant</t>
  </si>
  <si>
    <t>Basf Corp - Geismar Site</t>
  </si>
  <si>
    <t>Praxair Inc - Geismar Plant</t>
  </si>
  <si>
    <t>Rubicon Llc - Geismar Plant</t>
  </si>
  <si>
    <t>Denka Performance Elastomer Llc</t>
  </si>
  <si>
    <t>Big Lake Fuels Llc</t>
  </si>
  <si>
    <t>Dupont Specialty Products Usa Llc - Pontchartrain Site</t>
  </si>
  <si>
    <t>Americas Styrenics Llc - St James Plant</t>
  </si>
  <si>
    <t>South La Methanol Lp - St James Methanol</t>
  </si>
  <si>
    <t>Shell (Formerly Motiva Enterprises Llc - Norco Refinery)</t>
  </si>
  <si>
    <t>Shell Chemical Lp - Norco Chemical Plant - East Site</t>
  </si>
  <si>
    <t>The Dow Chemical Co - Louisiana Operations</t>
  </si>
  <si>
    <t>Ineos Oxide - A Division Of Ineos Americas Llc</t>
  </si>
  <si>
    <t>Axiall Llc - Plaquemine Facility</t>
  </si>
  <si>
    <t>Shintech Louisiana Llc - Shintech Plaquemine Plant</t>
  </si>
  <si>
    <t>Flopam Inc - Flopam Facility</t>
  </si>
  <si>
    <t>Angus Chemical Co</t>
  </si>
  <si>
    <t>Firestone Polymers/Lake Charles
Facility</t>
  </si>
  <si>
    <t>Westlake Styrene Llc - Marine Terminal</t>
  </si>
  <si>
    <t>Westlake Petrochemicals Lp - Ethylene Manufacturing Complex (Petro I/Petro Ii)</t>
  </si>
  <si>
    <t>Union Carbide Corp - St Charles Operations</t>
  </si>
  <si>
    <t>Eagle Us 2 Llc - Lake Charles Complex</t>
  </si>
  <si>
    <t>Axiall Llc (Formerly Georgia Gulf Lake Charles Llc)</t>
  </si>
  <si>
    <t>Sasol Chemicals (Usa) Llc - Lake Charles Chemical Complex</t>
  </si>
  <si>
    <t>Evonik Cyro Llc - Mma Plant</t>
  </si>
  <si>
    <t>Blue Cube Operations Llc - Plaquemine Site</t>
  </si>
  <si>
    <t>Citgo Petroleum Corporation</t>
  </si>
  <si>
    <t>Igp Methanol Llc - Gulf Coast Methanol Complex</t>
  </si>
  <si>
    <t>Kme St James Holdings Llc - Methanol Terminal</t>
  </si>
  <si>
    <t>Yci Methanol Plant</t>
  </si>
  <si>
    <t>Fg La Llc - Sunshine Project Early Works</t>
  </si>
  <si>
    <t>Kemira Water Solutions - Acrylamide Unit - Amd Unit</t>
  </si>
  <si>
    <t>Lotte Chemical Louisiana Llc</t>
  </si>
  <si>
    <t>Trinseo Llc-Mi Operations</t>
  </si>
  <si>
    <t>Corteva Agriscience Llc</t>
  </si>
  <si>
    <t xml:space="preserve">3M Cottage Grove Center - 3M - Cottage Grove - Materials Resource Division </t>
  </si>
  <si>
    <t>Ashland, Inc. - Missouri Chemical Works</t>
  </si>
  <si>
    <t>Zeon Chemicals L P</t>
  </si>
  <si>
    <t>Chevron Products Co, Pascagoula Refinery</t>
  </si>
  <si>
    <t>Georgia Pacific Chemicals,Taylorsville</t>
  </si>
  <si>
    <t>Hexion Inc</t>
  </si>
  <si>
    <t>Georgia-Pacific Chemicals, Llc - Conway</t>
  </si>
  <si>
    <t>Hexion Inc. - Fayetteville Facility</t>
  </si>
  <si>
    <t>Oak-Bark Corp / Hexion Inc. - Acme Operations / Wright Corp / Silar Llc</t>
  </si>
  <si>
    <t>Dakota Gasification Company-Great Plains Synfuels Plant</t>
  </si>
  <si>
    <t>Polymer Additives Inc (Form: Ferro Corp - De Riv. Plant)</t>
  </si>
  <si>
    <t>Si Group Inc - Rotterdam Junct Facil</t>
  </si>
  <si>
    <t>Von Roll Usa Inc</t>
  </si>
  <si>
    <t>Shpp Us Llc (Formerly Sabic Innovative Plastics Us Llc)</t>
  </si>
  <si>
    <t>Momentive Performance Materials</t>
  </si>
  <si>
    <t>Huntsman Advanced Materials Americas, Llc (Formerly Emerald Polymer Additives, Llc)</t>
  </si>
  <si>
    <t>Kraton Polymers U.S. Llc</t>
  </si>
  <si>
    <t>Pmc Specialties Group, Inc. (Formerly Cincinnati Specialities)</t>
  </si>
  <si>
    <t>Altivia Petrochemicals, Llc</t>
  </si>
  <si>
    <t>Lima Refining Company</t>
  </si>
  <si>
    <t>Isp</t>
  </si>
  <si>
    <t>Ineos Usa Llc (0302020015)</t>
  </si>
  <si>
    <t>Toledo Refining Company, Llc.</t>
  </si>
  <si>
    <t>Bp-Husky Refining Llc</t>
  </si>
  <si>
    <t>Arvesta Corp</t>
  </si>
  <si>
    <t>Sunoco Partners Marketing &amp; Terminals Lp Toledo Term</t>
  </si>
  <si>
    <t>Perstop Poyols</t>
  </si>
  <si>
    <t>Georgia Pacific Chemicals Eugene</t>
  </si>
  <si>
    <t>Montgomery Chem Ltd/Conshohocken</t>
  </si>
  <si>
    <t>Advansix Inc</t>
  </si>
  <si>
    <t>Celanese Ltd Enoree Plant</t>
  </si>
  <si>
    <t>Dak Americas Llc Columbia Site</t>
  </si>
  <si>
    <t>Bp Amoco Chemical</t>
  </si>
  <si>
    <t>Lucite International Inc</t>
  </si>
  <si>
    <t>Georgia-Pacific Resins Lufkin Plant</t>
  </si>
  <si>
    <t>Olin Blue Cube Operations, Llc</t>
  </si>
  <si>
    <t>Monsanto Co/Ascend Performance Materials Chocolate Bayou Plant (Formerly Amoco Aka Eastman)</t>
  </si>
  <si>
    <t>Dow Texas Operations Freeport</t>
  </si>
  <si>
    <t>Basf Freeport Site</t>
  </si>
  <si>
    <t>Phillips 66 Chemical Pe Site / Freeport Terminal (Formerly Chevron Phillips Chemical Pe Site / Freeport Terminal)</t>
  </si>
  <si>
    <t>Chevron Phillips Chemical Sweeny Refinery Complex</t>
  </si>
  <si>
    <t>Corteva Agrisciences Llc Texas Operations Freeport</t>
  </si>
  <si>
    <t>Ineos Green Lake Plant</t>
  </si>
  <si>
    <t>Formosa Point Comfort Plant</t>
  </si>
  <si>
    <t>Ucc Seadrift Operations</t>
  </si>
  <si>
    <t>Covestro Industrial Park Baytown Aka Bayer Material Science</t>
  </si>
  <si>
    <t>Lanxess Corp Baytown</t>
  </si>
  <si>
    <t>Kmco</t>
  </si>
  <si>
    <t>Eastman Chemical Texas City</t>
  </si>
  <si>
    <t>Texas City Chemical Plant / Ineos Styrenics Texas City Plant / Bp Amoco</t>
  </si>
  <si>
    <t>Blanchard Refining Galveston Bay Refinery / Bp / Amoco</t>
  </si>
  <si>
    <t>Union Carbide Texas City</t>
  </si>
  <si>
    <t>Oxyvinyls (Occidental Chemical Corp) Vcm Plant</t>
  </si>
  <si>
    <t>Clean Harbors Deer Park</t>
  </si>
  <si>
    <t>Oxyvinyls (Geon)</t>
  </si>
  <si>
    <t>Kuraray America Vinyls</t>
  </si>
  <si>
    <t>Exxon Mobil Baytown Refinery</t>
  </si>
  <si>
    <t>Exxon Mobil Chemical Baytown Olefins Plant</t>
  </si>
  <si>
    <t>Exxonmobil Chemical Baytown Chemical Plant</t>
  </si>
  <si>
    <t>Lyondell Chemical Channelview</t>
  </si>
  <si>
    <t>Equistar Chemicals Channelview Complex</t>
  </si>
  <si>
    <t>Rohm And Haas Texas Deer Park Plant</t>
  </si>
  <si>
    <t>Hexion Deer Park / Shell Deer Park Refinery</t>
  </si>
  <si>
    <t>Geo Specialty Chemical</t>
  </si>
  <si>
    <t>Houston Refining</t>
  </si>
  <si>
    <t>Goodyear Houston Chemical Plant</t>
  </si>
  <si>
    <t>Tpc Group Houston Plant</t>
  </si>
  <si>
    <t>Eco Services Operations Aka Rhodia Aka Solvay</t>
  </si>
  <si>
    <t>La Porte Methanol</t>
  </si>
  <si>
    <t>Invista S A R L La Porte Plant</t>
  </si>
  <si>
    <t>Lyondellbasell Acetyls</t>
  </si>
  <si>
    <t>Gulf Coast Waste Disposal Bayport Facility</t>
  </si>
  <si>
    <t>Lyondell Chemical Bayport Choate Plant</t>
  </si>
  <si>
    <t>Kuraray Company Inc</t>
  </si>
  <si>
    <t>Ineos Styrolution America Bayport Facility</t>
  </si>
  <si>
    <t>The Goodyear Tire &amp; Rubber Co Bayport Chemical Plant</t>
  </si>
  <si>
    <t>Sekisui Specialty Chemicals America, Llc. - Pasadena Plant</t>
  </si>
  <si>
    <t>Ineos Americas Pasadena Site</t>
  </si>
  <si>
    <t>Equistar Bayport Underwood Plant</t>
  </si>
  <si>
    <t>Celanese Clear Lake Plant</t>
  </si>
  <si>
    <t>Eastman Chemical Texas Operations</t>
  </si>
  <si>
    <t>Alon Usa Big Spring Refinery</t>
  </si>
  <si>
    <t>Borger Refinery</t>
  </si>
  <si>
    <t>Chevron Phillips Chemical Borger Plant</t>
  </si>
  <si>
    <t>Lucite Beaumont Site</t>
  </si>
  <si>
    <t>Beaumont Gas-To Gasoline Plant</t>
  </si>
  <si>
    <t>Goodyear Tire &amp; Rubber Beaumont Chemical Plant</t>
  </si>
  <si>
    <t>Exxonmobil Oil Beaumont Chemical Plant</t>
  </si>
  <si>
    <t>The Dow Chemical Co - Aniline Facility (Formerly Chemours Beaumont Aniline Facility)</t>
  </si>
  <si>
    <t>Chevron Chemical Company</t>
  </si>
  <si>
    <t>Port Arthur Refinery</t>
  </si>
  <si>
    <t>Flint Hills Resources Port Arthur Facility</t>
  </si>
  <si>
    <t>Veolia Es Technical Solutions</t>
  </si>
  <si>
    <t>Nafta Region Olefins Complex</t>
  </si>
  <si>
    <t>Lion Elastomers</t>
  </si>
  <si>
    <t>Indorama (Formerly Huntsman Port Neches)</t>
  </si>
  <si>
    <t>Port Neches Operations C4 Plant</t>
  </si>
  <si>
    <t>Diamond Shamrock Corp (Three Rivers Refinery) / Valero</t>
  </si>
  <si>
    <t>Oq Chemicals Bay City Plant</t>
  </si>
  <si>
    <t>Huntsman Petrochemical Conroe Plant</t>
  </si>
  <si>
    <t>Oxea Bishop Facility</t>
  </si>
  <si>
    <t>Equistar Chemicals (Oxychem)</t>
  </si>
  <si>
    <t>Flint Hills Resources East Refinery</t>
  </si>
  <si>
    <t>Valero Refining Company West Plant</t>
  </si>
  <si>
    <t>Valero Corpus Christi Refinery East Plant</t>
  </si>
  <si>
    <t>Citgo Corpus Christi Refinery East Plant</t>
  </si>
  <si>
    <t>Fhr Corpus Christi West Plant</t>
  </si>
  <si>
    <t>Lanxess Corporation (Formerly Bayer)</t>
  </si>
  <si>
    <t>Dupont Sabine River Works</t>
  </si>
  <si>
    <t>Invista Sarl Sabine River Site</t>
  </si>
  <si>
    <t>Exxonmobil Sabic Gulf Coast Growth Ventures (Gcgv)</t>
  </si>
  <si>
    <t>Occidental Chemical Corporation/Ingleside / Oxychem Ingleside Plant</t>
  </si>
  <si>
    <t>Invista Sarl</t>
  </si>
  <si>
    <t>Hercules Inc Aqualon Div</t>
  </si>
  <si>
    <t>Advansix (Formerly Honeywell Resins And Chemicals Llc -Hopewell)</t>
  </si>
  <si>
    <t>Celanese Acetate Llc / Duke Energy Generation Services Of Narrows, Llc</t>
  </si>
  <si>
    <t>Us Army - Raap</t>
  </si>
  <si>
    <t>Emerald Kalama Chemical Llc</t>
  </si>
  <si>
    <t>Dupont (Belle Site) / Chemours</t>
  </si>
  <si>
    <t xml:space="preserve">Koppers Inc., Follansbee                          </t>
  </si>
  <si>
    <t xml:space="preserve">The Chemours Company Fc, Llc, Washington Works    </t>
  </si>
  <si>
    <t>Carmeuse Lime &amp; Stone Inc</t>
  </si>
  <si>
    <t>Carmeuse Lime Black River Operation</t>
  </si>
  <si>
    <t>Carmeuse Lime &amp; Stone Maysville Facility</t>
  </si>
  <si>
    <t>Carmeuse Lime Inc - River Rouge</t>
  </si>
  <si>
    <t>Carmeuse Ohio Inc - Maplegrove Lime Plant</t>
  </si>
  <si>
    <t>Carmeuse Lime, Inc.  Grand River Operations (0243030257)</t>
  </si>
  <si>
    <t>Carmeuse Lime Inc Millersville Operations</t>
  </si>
  <si>
    <t>Carmeuse Lime Inc/Millard Lime Plt</t>
  </si>
  <si>
    <t>Carmeuse Lime And Stone (Clear Brook Plt.)</t>
  </si>
  <si>
    <t>Carmeuse Lime &amp; Stone Rockwell Operation</t>
  </si>
  <si>
    <t>Cemex De Puerto Rico, Inc.</t>
  </si>
  <si>
    <t>Mittal Steel Usa - Indiana Harbor East</t>
  </si>
  <si>
    <t>Tronox Westvaco</t>
  </si>
  <si>
    <t>Graymont Pa Inc/Pleasant Gap Plt</t>
  </si>
  <si>
    <t>Graymont Western Us Inc. Cricket Mountain</t>
  </si>
  <si>
    <t>Graymont Western Lime Eden</t>
  </si>
  <si>
    <t>Graymont Western Lime Green Bay</t>
  </si>
  <si>
    <t>Graymont (Wi) Llc</t>
  </si>
  <si>
    <t>Mississippi Lime Co - Verona Plant</t>
  </si>
  <si>
    <t>Mississippi Lime Company</t>
  </si>
  <si>
    <t>Lhoist North America - Montevallo Plant</t>
  </si>
  <si>
    <t>Lhoist North America Of Alabama Llc O'Neal Plant</t>
  </si>
  <si>
    <t>Lhoist North America Apex Plant</t>
  </si>
  <si>
    <t>Lhoist North America Of Virginia Inc</t>
  </si>
  <si>
    <t>Magnesita Refractories/York</t>
  </si>
  <si>
    <t>Martin Marietta Magnesia Specialties, Llc</t>
  </si>
  <si>
    <t>Pete Lien &amp; Sons, Inc.</t>
  </si>
  <si>
    <t>Pete Lien &amp; Sons, Inc. - Jonathon Lime Plant</t>
  </si>
  <si>
    <t>Asarco - Hayden Smelter</t>
  </si>
  <si>
    <t>Freeport Mcmoran - Miami Smelter</t>
  </si>
  <si>
    <t>Kennecott - Copperton Concentrator And</t>
  </si>
  <si>
    <t>Drummond Company, Inc. (Abc Coke)</t>
  </si>
  <si>
    <t>Cleveland-Cliffs Burns Harbor Llc</t>
  </si>
  <si>
    <t>Cleveland Cliffs Monessen Coke Llc/Monessen Coke Plt</t>
  </si>
  <si>
    <t>Cleveland-Cliffs Warren</t>
  </si>
  <si>
    <t>Ees Coke Battery L.L.C.</t>
  </si>
  <si>
    <t>Haverhill Coke Company Llc</t>
  </si>
  <si>
    <t>Jewell Coke Company Lp</t>
  </si>
  <si>
    <t>Uss/Clairton Works</t>
  </si>
  <si>
    <t>Goodyear Tire &amp; Rubber</t>
  </si>
  <si>
    <t/>
  </si>
  <si>
    <t>City Of Grand Island - (Ne)</t>
  </si>
  <si>
    <t>City Of Hastings - (Ne)</t>
  </si>
  <si>
    <t>Nrg Texas Power Llc</t>
  </si>
  <si>
    <t>Public Service Co Of Colorado</t>
  </si>
  <si>
    <t>Duke Energy Florida, Llc</t>
  </si>
  <si>
    <t>Jea</t>
  </si>
  <si>
    <t>City Of Springfield - (Il)</t>
  </si>
  <si>
    <t>Duke Energy Indiana, Llc</t>
  </si>
  <si>
    <t>City Of Richmond - (In)</t>
  </si>
  <si>
    <t>Midamerican Energy Co</t>
  </si>
  <si>
    <t>Board Of Water Electric &amp; Communications</t>
  </si>
  <si>
    <t>Dte Electric Company</t>
  </si>
  <si>
    <t>Allete, Inc.</t>
  </si>
  <si>
    <t>Union Electric Co - (Mo)</t>
  </si>
  <si>
    <t>City Of Fremont - (Ne)</t>
  </si>
  <si>
    <t>Duke Energy Progress - (Nc)</t>
  </si>
  <si>
    <t>Duke Energy Carolinas, Llc</t>
  </si>
  <si>
    <t>Walleye Power, Llc</t>
  </si>
  <si>
    <t>Seward Generating Llc</t>
  </si>
  <si>
    <t>Pacificorp</t>
  </si>
  <si>
    <t>Louisiana Generating Llc</t>
  </si>
  <si>
    <t>City Of Kansas City - (Ks)</t>
  </si>
  <si>
    <t>Talen Montana Llc</t>
  </si>
  <si>
    <t>Luminant Generation Company Llc</t>
  </si>
  <si>
    <t>Cleco Power Llc</t>
  </si>
  <si>
    <t>City Utilities Of Springfield - (Mo)</t>
  </si>
  <si>
    <t>Hallador Power Company, Llc</t>
  </si>
  <si>
    <t>Interstate Power And Light Co</t>
  </si>
  <si>
    <t>Entergy Arkansas Llc</t>
  </si>
  <si>
    <t>Agc Division Of Apgi Inc</t>
  </si>
  <si>
    <t>City Of Sikeston - (Mo)</t>
  </si>
  <si>
    <t>Major Oak Power, Llc</t>
  </si>
  <si>
    <t>City Of San Antonio - (Tx)</t>
  </si>
  <si>
    <t>City Of Colorado Springs - (Co)</t>
  </si>
  <si>
    <t>Inter-Power/Ahlcon Partners, L.P.</t>
  </si>
  <si>
    <t>American Bituminous Power Lp</t>
  </si>
  <si>
    <t>Aes Wr Ltd Partnership</t>
  </si>
  <si>
    <t>Rausch Creek Generation, Llc</t>
  </si>
  <si>
    <t>Panther Creek Power Operating, Llc</t>
  </si>
  <si>
    <t>Eif Northampton Gp, Llc</t>
  </si>
  <si>
    <t>Scrubgrass Reclamation Co. Lp.</t>
  </si>
  <si>
    <t>Prairie State Generating Co Llc</t>
  </si>
  <si>
    <t>Nrg Energy Services - Plum Point</t>
  </si>
  <si>
    <t>Sandy Creek Energy Associates Lp</t>
  </si>
  <si>
    <t>Longview Power, Llc</t>
  </si>
  <si>
    <t>Us Steel</t>
  </si>
  <si>
    <t>Carmeuse Lime And Stone Inc.</t>
  </si>
  <si>
    <t>Cemex, S.A.B. De C.V.</t>
  </si>
  <si>
    <t>Graymont Western Us Inc.</t>
  </si>
  <si>
    <t>Greer Industries, Inc. D.B.A. Greer Lime Company</t>
  </si>
  <si>
    <t>Hbm Holdings</t>
  </si>
  <si>
    <t>Lhoist North America Of Alabama Llc</t>
  </si>
  <si>
    <t>Lhoist North America Of Missouri Inc</t>
  </si>
  <si>
    <t>Lhoist North America Of Arizona</t>
  </si>
  <si>
    <t>Lhoist North America Of Texas Ltd</t>
  </si>
  <si>
    <t>Magnestia Refractarios Sa</t>
  </si>
  <si>
    <t>Abc Coke</t>
  </si>
  <si>
    <t>Dte Vantage</t>
  </si>
  <si>
    <t>Suncoke Energy</t>
  </si>
  <si>
    <t>Point Of Rocks</t>
  </si>
  <si>
    <t>Virginia</t>
  </si>
  <si>
    <t>Hibbing</t>
  </si>
  <si>
    <t>Silver Bay</t>
  </si>
  <si>
    <t>Forbes</t>
  </si>
  <si>
    <t>Keewatin</t>
  </si>
  <si>
    <t>Mountain Iron</t>
  </si>
  <si>
    <t>Ishpeming</t>
  </si>
  <si>
    <t>Danville</t>
  </si>
  <si>
    <t>Des Moines</t>
  </si>
  <si>
    <t>Fayetteville</t>
  </si>
  <si>
    <t>Findlay</t>
  </si>
  <si>
    <t>Lawton</t>
  </si>
  <si>
    <t>Sandy Springs</t>
  </si>
  <si>
    <t>Social Circle</t>
  </si>
  <si>
    <t>Texarkana</t>
  </si>
  <si>
    <t>Tupelo</t>
  </si>
  <si>
    <t>Axis</t>
  </si>
  <si>
    <t>Decatur</t>
  </si>
  <si>
    <t>Mc Intosh</t>
  </si>
  <si>
    <t>Theodore</t>
  </si>
  <si>
    <t>Crossett</t>
  </si>
  <si>
    <t>El Dorado</t>
  </si>
  <si>
    <t>Magnolia</t>
  </si>
  <si>
    <t>Cantonment</t>
  </si>
  <si>
    <t>Pace</t>
  </si>
  <si>
    <t>Dalton</t>
  </si>
  <si>
    <t>Riceboro</t>
  </si>
  <si>
    <t>Vienna</t>
  </si>
  <si>
    <t>Manly</t>
  </si>
  <si>
    <t>Channahon</t>
  </si>
  <si>
    <t>Cicero</t>
  </si>
  <si>
    <t>Elwood</t>
  </si>
  <si>
    <t>Morris</t>
  </si>
  <si>
    <t>Roxana</t>
  </si>
  <si>
    <t>Sauget</t>
  </si>
  <si>
    <t>Indianapolis</t>
  </si>
  <si>
    <t>Lafayette</t>
  </si>
  <si>
    <t>Mcpherson</t>
  </si>
  <si>
    <t>Wichita</t>
  </si>
  <si>
    <t>Brandenburg</t>
  </si>
  <si>
    <t>Calvert City</t>
  </si>
  <si>
    <t>Carrollton</t>
  </si>
  <si>
    <t>Catlettsburg</t>
  </si>
  <si>
    <t>Baton Rouge</t>
  </si>
  <si>
    <t>Belle Chasse</t>
  </si>
  <si>
    <t>Braithwaite</t>
  </si>
  <si>
    <t>Chalmette</t>
  </si>
  <si>
    <t>Geismar</t>
  </si>
  <si>
    <t>Lake Charles</t>
  </si>
  <si>
    <t>Saint James</t>
  </si>
  <si>
    <t>Louisiana</t>
  </si>
  <si>
    <t>Norco</t>
  </si>
  <si>
    <t>Plaquemine</t>
  </si>
  <si>
    <t>Sterlington</t>
  </si>
  <si>
    <t>Sulphur</t>
  </si>
  <si>
    <t>Taft</t>
  </si>
  <si>
    <t>Westwego</t>
  </si>
  <si>
    <t>Myrtle Grove</t>
  </si>
  <si>
    <t>St. James</t>
  </si>
  <si>
    <t>Waggaman</t>
  </si>
  <si>
    <t>Midland</t>
  </si>
  <si>
    <t>Cottage Grove</t>
  </si>
  <si>
    <t>Hattiesburg</t>
  </si>
  <si>
    <t>Pascagoula</t>
  </si>
  <si>
    <t>Taylorsville</t>
  </si>
  <si>
    <t>Missoula</t>
  </si>
  <si>
    <t>Conway</t>
  </si>
  <si>
    <t>Riegelwood</t>
  </si>
  <si>
    <t>Bridgeport</t>
  </si>
  <si>
    <t>Rotterdam Junction</t>
  </si>
  <si>
    <t>Selkirk</t>
  </si>
  <si>
    <t>Waterford</t>
  </si>
  <si>
    <t>Akron</t>
  </si>
  <si>
    <t>Belpre</t>
  </si>
  <si>
    <t>Haverhill</t>
  </si>
  <si>
    <t>Perry</t>
  </si>
  <si>
    <t>Toledo</t>
  </si>
  <si>
    <t>Eugene</t>
  </si>
  <si>
    <t>Conshohocken</t>
  </si>
  <si>
    <t>Philadelphia</t>
  </si>
  <si>
    <t>Enoree</t>
  </si>
  <si>
    <t>Gaston</t>
  </si>
  <si>
    <t>Wando</t>
  </si>
  <si>
    <t>Chattanooga</t>
  </si>
  <si>
    <t>Kingsport</t>
  </si>
  <si>
    <t>Lufkin</t>
  </si>
  <si>
    <t>Freeport</t>
  </si>
  <si>
    <t>Alvin</t>
  </si>
  <si>
    <t>Old Ocean</t>
  </si>
  <si>
    <t>Port Lavaca</t>
  </si>
  <si>
    <t>Point Comfort</t>
  </si>
  <si>
    <t>Seadrift</t>
  </si>
  <si>
    <t>Baytown</t>
  </si>
  <si>
    <t>Texas City</t>
  </si>
  <si>
    <t>Deer Park</t>
  </si>
  <si>
    <t>La Porte</t>
  </si>
  <si>
    <t>Channelview</t>
  </si>
  <si>
    <t>La Porte / Deer Park</t>
  </si>
  <si>
    <t>Houston</t>
  </si>
  <si>
    <t>Pasadena</t>
  </si>
  <si>
    <t>Longview</t>
  </si>
  <si>
    <t>Big Spring</t>
  </si>
  <si>
    <t>Borger</t>
  </si>
  <si>
    <t>Nederland</t>
  </si>
  <si>
    <t>Beaumont</t>
  </si>
  <si>
    <t>Port Arthur</t>
  </si>
  <si>
    <t>Port Neches</t>
  </si>
  <si>
    <t>Three Rivers</t>
  </si>
  <si>
    <t>Bay City</t>
  </si>
  <si>
    <t>Conroe</t>
  </si>
  <si>
    <t>Bishop</t>
  </si>
  <si>
    <t>Corpus Christi</t>
  </si>
  <si>
    <t>Ingleside</t>
  </si>
  <si>
    <t>Victoria</t>
  </si>
  <si>
    <t>Hopewell</t>
  </si>
  <si>
    <t>Radford</t>
  </si>
  <si>
    <t>Kalama</t>
  </si>
  <si>
    <t>Follansbee</t>
  </si>
  <si>
    <t>Institute</t>
  </si>
  <si>
    <t>Saginaw</t>
  </si>
  <si>
    <t>River Rouge</t>
  </si>
  <si>
    <t>Bettsville</t>
  </si>
  <si>
    <t>Grand River</t>
  </si>
  <si>
    <t>Millersville</t>
  </si>
  <si>
    <t>Annville</t>
  </si>
  <si>
    <t>Clear Brook</t>
  </si>
  <si>
    <t>Green River</t>
  </si>
  <si>
    <t>Pleasant Gap</t>
  </si>
  <si>
    <t>Delta</t>
  </si>
  <si>
    <t>Eden</t>
  </si>
  <si>
    <t>Green Bay</t>
  </si>
  <si>
    <t>Superior</t>
  </si>
  <si>
    <t>Riverton</t>
  </si>
  <si>
    <t>Verona</t>
  </si>
  <si>
    <t>Calera</t>
  </si>
  <si>
    <t>Peach Springs</t>
  </si>
  <si>
    <t>Sainte Genevieve</t>
  </si>
  <si>
    <t>Las Vegas</t>
  </si>
  <si>
    <t>Clifton</t>
  </si>
  <si>
    <t>Ripplemead</t>
  </si>
  <si>
    <t>Woodville</t>
  </si>
  <si>
    <t>Rapid City</t>
  </si>
  <si>
    <t>Laramie</t>
  </si>
  <si>
    <t>Miami</t>
  </si>
  <si>
    <t>Copperton</t>
  </si>
  <si>
    <t>Birmingham</t>
  </si>
  <si>
    <t>Monessen</t>
  </si>
  <si>
    <t>Warren</t>
  </si>
  <si>
    <t>Franklin Furnace</t>
  </si>
  <si>
    <t>Oakwood</t>
  </si>
  <si>
    <t>Clairton</t>
  </si>
  <si>
    <t>Topeka</t>
  </si>
  <si>
    <t>FRS ID</t>
  </si>
  <si>
    <t>110000743599</t>
  </si>
  <si>
    <t>110055923336</t>
  </si>
  <si>
    <t>110071272449</t>
  </si>
  <si>
    <t>110021034780</t>
  </si>
  <si>
    <t>110070094690</t>
  </si>
  <si>
    <t>110006625474</t>
  </si>
  <si>
    <t>110070119302</t>
  </si>
  <si>
    <t>110070848179</t>
  </si>
  <si>
    <t>110064286589</t>
  </si>
  <si>
    <t>110058335289</t>
  </si>
  <si>
    <t>110000478162</t>
  </si>
  <si>
    <t>110000785464</t>
  </si>
  <si>
    <t>110000479740</t>
  </si>
  <si>
    <t>110055897560</t>
  </si>
  <si>
    <t>110002421825</t>
  </si>
  <si>
    <t>110000466488</t>
  </si>
  <si>
    <t>110071091875</t>
  </si>
  <si>
    <t>110041229694</t>
  </si>
  <si>
    <t>110030489246</t>
  </si>
  <si>
    <t>110000316417</t>
  </si>
  <si>
    <t>110070379403</t>
  </si>
  <si>
    <t>110071425488</t>
  </si>
  <si>
    <t>110001742419</t>
  </si>
  <si>
    <t>110000361992</t>
  </si>
  <si>
    <t>110071425394</t>
  </si>
  <si>
    <t>110000357827</t>
  </si>
  <si>
    <t>110000359638</t>
  </si>
  <si>
    <t>110009356464</t>
  </si>
  <si>
    <t>110055056834</t>
  </si>
  <si>
    <t>110067245760</t>
  </si>
  <si>
    <t>110018354010</t>
  </si>
  <si>
    <t>110000403242</t>
  </si>
  <si>
    <t>110000498168</t>
  </si>
  <si>
    <t>110000882466</t>
  </si>
  <si>
    <t>110070234075</t>
  </si>
  <si>
    <t>110037142776</t>
  </si>
  <si>
    <t>110000339269</t>
  </si>
  <si>
    <t>110001260803</t>
  </si>
  <si>
    <t>110000424309</t>
  </si>
  <si>
    <t>110008821677</t>
  </si>
  <si>
    <t>110000835678</t>
  </si>
  <si>
    <t>110010307373</t>
  </si>
  <si>
    <t>110000349720</t>
  </si>
  <si>
    <t>110013303656</t>
  </si>
  <si>
    <t>110004106413</t>
  </si>
  <si>
    <t>110070557911</t>
  </si>
  <si>
    <t>110000318567</t>
  </si>
  <si>
    <t>110000472541</t>
  </si>
  <si>
    <t>110000472925</t>
  </si>
  <si>
    <t>110019608735</t>
  </si>
  <si>
    <t>110000499425</t>
  </si>
  <si>
    <t>110070616641</t>
  </si>
  <si>
    <t>110001638032</t>
  </si>
  <si>
    <t>110000334745</t>
  </si>
  <si>
    <t>110000332015</t>
  </si>
  <si>
    <t>110042075072</t>
  </si>
  <si>
    <t>110070059408</t>
  </si>
  <si>
    <t>110015588130, 110070070768</t>
  </si>
  <si>
    <t>110007805107</t>
  </si>
  <si>
    <t>110032604938</t>
  </si>
  <si>
    <t>110000352706</t>
  </si>
  <si>
    <t>110000427565</t>
  </si>
  <si>
    <t>110000374121</t>
  </si>
  <si>
    <t>110002338738</t>
  </si>
  <si>
    <t>110035029313</t>
  </si>
  <si>
    <t>110071423390</t>
  </si>
  <si>
    <t>110002131014</t>
  </si>
  <si>
    <t>110015320543</t>
  </si>
  <si>
    <t>110024942678</t>
  </si>
  <si>
    <t>110000460661</t>
  </si>
  <si>
    <t>110000469528</t>
  </si>
  <si>
    <t>110000469065</t>
  </si>
  <si>
    <t>110000341862, 
110070379640</t>
  </si>
  <si>
    <t>110021037457</t>
  </si>
  <si>
    <t>110069427141</t>
  </si>
  <si>
    <t>110041689125</t>
  </si>
  <si>
    <t>110012150493, 
110012150509</t>
  </si>
  <si>
    <t>110020579783, 
110037143203</t>
  </si>
  <si>
    <t>110013694494, 
110041057389</t>
  </si>
  <si>
    <t>110030818550, 
110022408900,
110070827938</t>
  </si>
  <si>
    <t>110013292702, 
110070338387</t>
  </si>
  <si>
    <t>110000602820, 
110054252599</t>
  </si>
  <si>
    <t>110014421438,  
110056966083</t>
  </si>
  <si>
    <t>110008254423</t>
  </si>
  <si>
    <t>110040906393</t>
  </si>
  <si>
    <t>Kingston Fossil Plant</t>
  </si>
  <si>
    <t>714 Swan Pond Rd</t>
  </si>
  <si>
    <t>Harriman</t>
  </si>
  <si>
    <t>Roane</t>
  </si>
  <si>
    <t>Healy Power Plant</t>
  </si>
  <si>
    <t>Golden Valley Electric Association</t>
  </si>
  <si>
    <t>MILE 2.5 HEALY SPUR RD</t>
  </si>
  <si>
    <t>Healy</t>
  </si>
  <si>
    <t>Denali</t>
  </si>
  <si>
    <t>AK</t>
  </si>
  <si>
    <t>AK0</t>
  </si>
  <si>
    <t>Conemaugh Station</t>
  </si>
  <si>
    <t>Keystone-Conemaugh Projects, LLC</t>
  </si>
  <si>
    <t>1442 Power Plant Rd</t>
  </si>
  <si>
    <t>Keystone Station</t>
  </si>
  <si>
    <t>313 Keystone Dr</t>
  </si>
  <si>
    <t>Shelocta</t>
  </si>
  <si>
    <t>Armstrong</t>
  </si>
  <si>
    <t>Baldwin Power Plant</t>
  </si>
  <si>
    <t>Dynegy Midwest Generation</t>
  </si>
  <si>
    <t>10901 Baldwin Rd</t>
  </si>
  <si>
    <t>Baldwin</t>
  </si>
  <si>
    <t>Miami Fort Power Plant</t>
  </si>
  <si>
    <t>Miami Fort Power Company</t>
  </si>
  <si>
    <t>11021 Brower Rd</t>
  </si>
  <si>
    <t>North Bend</t>
  </si>
  <si>
    <t>Coleto Creek Power Station</t>
  </si>
  <si>
    <t>Coleto Creek Power</t>
  </si>
  <si>
    <t>45 FM 2987</t>
  </si>
  <si>
    <t>Fannin</t>
  </si>
  <si>
    <t>Goliad</t>
  </si>
  <si>
    <t>Kincaid Power Plant</t>
  </si>
  <si>
    <t>Kincaid Generation</t>
  </si>
  <si>
    <t>West Route 104</t>
  </si>
  <si>
    <t>Kincaid</t>
  </si>
  <si>
    <t>Christian</t>
  </si>
  <si>
    <t>Newton Power Station</t>
  </si>
  <si>
    <t>Illinois Power Generating Station</t>
  </si>
  <si>
    <t>6725 NORTH 500TH STREET</t>
  </si>
  <si>
    <t>Jasper</t>
  </si>
  <si>
    <t>Powerton Electric Generating Station</t>
  </si>
  <si>
    <t>NRG Energy</t>
  </si>
  <si>
    <t>13082 EAST MANITO ROAD</t>
  </si>
  <si>
    <t>Pekin</t>
  </si>
  <si>
    <t>Tazewell</t>
  </si>
  <si>
    <t>IL17</t>
  </si>
  <si>
    <t>Plant Daniel Electric Generating</t>
  </si>
  <si>
    <t>Southern Company</t>
  </si>
  <si>
    <t>13201 HIGHWAY 63 NORTH</t>
  </si>
  <si>
    <t>Moss Point</t>
  </si>
  <si>
    <t>White Bluff Steam Electric Station</t>
  </si>
  <si>
    <t>Entergy Arkansas LLC</t>
  </si>
  <si>
    <t>1100 White Bluff Rd</t>
  </si>
  <si>
    <t>Redfield</t>
  </si>
  <si>
    <t>Received Exemption for Unit 2</t>
  </si>
  <si>
    <t>Source</t>
  </si>
  <si>
    <t>No Information</t>
  </si>
  <si>
    <t>ACC and AFPM Letter</t>
  </si>
  <si>
    <t>Annex 1</t>
  </si>
  <si>
    <t>HON (P&amp;R II) Rule</t>
  </si>
  <si>
    <t>HON/P&amp;R II Rule</t>
  </si>
  <si>
    <t>HON (P&amp;R I) Rule</t>
  </si>
  <si>
    <t>HON</t>
  </si>
  <si>
    <t>P&amp;R I</t>
  </si>
  <si>
    <t>P&amp;R II</t>
  </si>
  <si>
    <t>X</t>
  </si>
  <si>
    <t>HON/P&amp;R I Rule</t>
  </si>
  <si>
    <t>P&amp;R I Rule</t>
  </si>
  <si>
    <t>P&amp;R II Rule</t>
  </si>
  <si>
    <t>P&amp;R I or II Rule</t>
  </si>
  <si>
    <t>HON Rule, P&amp;R I  Rule</t>
  </si>
  <si>
    <t>HON Rule, P&amp;R II Rule</t>
  </si>
  <si>
    <t>Iron and Steel Rule, Coke Ovens Rule</t>
  </si>
  <si>
    <t>Steel Production from Iron Ore, Coke Ovens</t>
  </si>
  <si>
    <t>*Some facilities are covered by multiple standards so the total is fewer than summing the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</si>
</sst>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0000"/>
  </numFmts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1B1B1B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sz val="10"/>
      <color rgb="FF000000"/>
      <name val="Tahoma"/>
      <family val="2"/>
    </font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rgb="FFF0F0F0"/>
      </left>
      <right style="medium">
        <color rgb="FFF0F0F0"/>
      </right>
      <top style="medium">
        <color rgb="FFF0F0F0"/>
      </top>
      <bottom style="medium">
        <color rgb="FFF0F0F0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2" fillId="0" borderId="0" xfId="3" applyNumberForma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3" fillId="0" borderId="0" xfId="0" applyNumberFormat="1" applyFont="1" applyAlignment="1" applyProtection="1">
      <alignment horizontal="left" vertical="top"/>
      <protection locked="0"/>
    </xf>
    <xf numFmtId="49" fontId="3" fillId="0" borderId="0" xfId="0" applyNumberFormat="1" applyFont="1" applyAlignment="1">
      <alignment horizontal="left" vertical="top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1" xfId="5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horizontal="left"/>
    </xf>
    <xf numFmtId="1" fontId="2" fillId="0" borderId="0" xfId="3" applyNumberFormat="1" applyAlignment="1">
      <alignment horizontal="left"/>
    </xf>
    <xf numFmtId="1" fontId="5" fillId="0" borderId="0" xfId="3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1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" fontId="7" fillId="0" borderId="0" xfId="0" applyNumberFormat="1" applyFont="1" applyAlignment="1">
      <alignment horizontal="left" wrapText="1"/>
    </xf>
    <xf numFmtId="49" fontId="5" fillId="0" borderId="5" xfId="3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/>
    <xf numFmtId="0" fontId="1" fillId="5" borderId="0" xfId="0" applyFont="1" applyFill="1"/>
    <xf numFmtId="164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5" borderId="0" xfId="0" applyNumberFormat="1" applyFont="1" applyFill="1" applyAlignment="1">
      <alignment horizontal="left"/>
    </xf>
    <xf numFmtId="49" fontId="1" fillId="5" borderId="0" xfId="0" applyNumberFormat="1" applyFont="1" applyFill="1"/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>
      <alignment horizontal="left"/>
    </xf>
    <xf numFmtId="0" fontId="9" fillId="0" borderId="0" xfId="5" applyAlignment="1"/>
    <xf numFmtId="1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" fontId="3" fillId="0" borderId="0" xfId="2" applyNumberFormat="1" applyFont="1" applyAlignment="1">
      <alignment horizontal="left"/>
    </xf>
    <xf numFmtId="49" fontId="3" fillId="0" borderId="0" xfId="2" applyNumberFormat="1" applyFont="1" applyAlignment="1">
      <alignment horizontal="left"/>
    </xf>
    <xf numFmtId="1" fontId="3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/>
    <xf numFmtId="49" fontId="5" fillId="0" borderId="0" xfId="0" applyNumberFormat="1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49" fontId="6" fillId="2" borderId="0" xfId="0" applyNumberFormat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5" fillId="0" borderId="0" xfId="0" applyFont="1"/>
    <xf numFmtId="49" fontId="7" fillId="0" borderId="0" xfId="0" applyNumberFormat="1" applyFont="1"/>
    <xf numFmtId="1" fontId="6" fillId="0" borderId="0" xfId="0" applyNumberFormat="1" applyFont="1" applyAlignment="1">
      <alignment horizontal="left"/>
    </xf>
    <xf numFmtId="1" fontId="6" fillId="2" borderId="0" xfId="0" applyNumberFormat="1" applyFont="1" applyFill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0" borderId="0" xfId="3"/>
    <xf numFmtId="164" fontId="2" fillId="0" borderId="0" xfId="3" applyNumberFormat="1"/>
    <xf numFmtId="49" fontId="2" fillId="0" borderId="0" xfId="3" applyNumberFormat="1" applyAlignment="1">
      <alignment horizontal="left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6">
    <cellStyle name="Hyperlink" xfId="5" builtinId="8"/>
    <cellStyle name="Hyperlink 2" xfId="4" xr:uid="{0B334120-3A08-4E26-AE52-1D2D1FAEBE84}"/>
    <cellStyle name="Normal" xfId="0" builtinId="0"/>
    <cellStyle name="Normal 2" xfId="3" xr:uid="{5A9DA2B7-5427-46D1-9F88-4ADB929AA08D}"/>
    <cellStyle name="Normal_Initial List for ATAG" xfId="2" xr:uid="{1AF222B3-7859-496E-8E4C-B2D99C0E3219}"/>
    <cellStyle name="Normal_Sheet1" xfId="1" xr:uid="{B91CBDDE-A271-4E43-B05A-0CAADE3114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system/files/documents/2025-04/regulatory-relief-for-certain-stationary-annex-1.pdf" TargetMode="External"/><Relationship Id="rId2" Type="http://schemas.openxmlformats.org/officeDocument/2006/relationships/hyperlink" Target="https://library.edf.org/AssetLink/imiyhj203d5nni5g1nkh7hmsmk5ymw44.pdf" TargetMode="External"/><Relationship Id="rId1" Type="http://schemas.openxmlformats.org/officeDocument/2006/relationships/hyperlink" Target="https://library.edf.org/AssetLink/imiyhj203d5nni5g1nkh7hmsmk5ymw44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s://www.epa.gov/system/files/documents/2025-04/regulatory-relief-for-certain-stationary-annex-1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pa.gov/system/files/documents/2024-03/iis-ria-final-2024-03.pdf" TargetMode="External"/><Relationship Id="rId13" Type="http://schemas.openxmlformats.org/officeDocument/2006/relationships/hyperlink" Target="https://www.regulations.gov/document/EPA-HQ-OAR-2017-0015-0049" TargetMode="External"/><Relationship Id="rId3" Type="http://schemas.openxmlformats.org/officeDocument/2006/relationships/hyperlink" Target="https://www.epa.gov/system/files/documents/2024-05/fact-sheet_primarycopper_finalrule.pdf" TargetMode="External"/><Relationship Id="rId7" Type="http://schemas.openxmlformats.org/officeDocument/2006/relationships/hyperlink" Target="https://www.epa.gov/system/files/documents/2024-03/final-iis-fact-sheet_1.pdf" TargetMode="External"/><Relationship Id="rId12" Type="http://schemas.openxmlformats.org/officeDocument/2006/relationships/hyperlink" Target="https://www.govinfo.gov/content/pkg/FR-2024-07-16/pdf/2024-14692.pdf" TargetMode="External"/><Relationship Id="rId2" Type="http://schemas.openxmlformats.org/officeDocument/2006/relationships/hyperlink" Target="https://www.regulations.gov/document/EPA-HQ-OAR-2017-0015-0263" TargetMode="External"/><Relationship Id="rId1" Type="http://schemas.openxmlformats.org/officeDocument/2006/relationships/hyperlink" Target="https://www.epa.gov/system/files/documents/2023-04/List%20of%20Facilities%20Subject%20to%20the%20HON%20and%20Group%20I%20and%20Group%20II%20Polymers%20and%20Resins%20NESHAP.pdf" TargetMode="External"/><Relationship Id="rId6" Type="http://schemas.openxmlformats.org/officeDocument/2006/relationships/hyperlink" Target="https://www.regulations.gov/search?filter=EPA-HQ-OAR-2019-0392-0082" TargetMode="External"/><Relationship Id="rId11" Type="http://schemas.openxmlformats.org/officeDocument/2006/relationships/hyperlink" Target="https://www.regulations.gov/search?filter=EPA-HQ-OAR-2019-0178-1576" TargetMode="External"/><Relationship Id="rId5" Type="http://schemas.openxmlformats.org/officeDocument/2006/relationships/hyperlink" Target="https://www.govinfo.gov/content/pkg/FR-2024-11-29/pdf/2024-26895.pdf" TargetMode="External"/><Relationship Id="rId15" Type="http://schemas.openxmlformats.org/officeDocument/2006/relationships/hyperlink" Target="https://www.regulations.gov/document/EPA-HQ-OAR-2018-0794-6919" TargetMode="External"/><Relationship Id="rId10" Type="http://schemas.openxmlformats.org/officeDocument/2006/relationships/hyperlink" Target="https://www.epa.gov/system/files/documents/2024-02/taconite-eia-12866-final.pdf" TargetMode="External"/><Relationship Id="rId4" Type="http://schemas.openxmlformats.org/officeDocument/2006/relationships/hyperlink" Target="https://www.regulations.gov/search?filter=EPA-HQ-OAR-2002-0085-1560" TargetMode="External"/><Relationship Id="rId9" Type="http://schemas.openxmlformats.org/officeDocument/2006/relationships/hyperlink" Target="https://www.epa.gov/system/files/documents/2024-02/factsheet_taconite_final.pdf" TargetMode="External"/><Relationship Id="rId14" Type="http://schemas.openxmlformats.org/officeDocument/2006/relationships/hyperlink" Target="https://www.regulations.gov/document/EPA-HQ-OAR-2020-0430-0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E6809-562C-4F50-8FB5-725B4FB74AF8}">
  <dimension ref="A1:Q541"/>
  <sheetViews>
    <sheetView workbookViewId="0">
      <pane ySplit="1" topLeftCell="A2" activePane="bottomLeft" state="frozen"/>
      <selection pane="bottomLeft" activeCell="D11" sqref="D11"/>
    </sheetView>
  </sheetViews>
  <sheetFormatPr defaultColWidth="8.81640625" defaultRowHeight="14.5" x14ac:dyDescent="0.35"/>
  <cols>
    <col min="2" max="2" width="3.08984375" hidden="1" customWidth="1"/>
    <col min="3" max="3" width="15.453125" customWidth="1"/>
    <col min="4" max="4" width="45.36328125" customWidth="1"/>
    <col min="5" max="5" width="42.36328125" bestFit="1" customWidth="1"/>
    <col min="6" max="6" width="8.1796875" style="58" customWidth="1"/>
    <col min="7" max="7" width="10.1796875" style="58" customWidth="1"/>
    <col min="8" max="8" width="50.81640625" style="15" bestFit="1" customWidth="1"/>
    <col min="9" max="9" width="26.453125" style="15" bestFit="1" customWidth="1"/>
    <col min="10" max="10" width="22.81640625" style="15" bestFit="1" customWidth="1"/>
    <col min="11" max="11" width="7.6328125" style="7" bestFit="1" customWidth="1"/>
    <col min="12" max="12" width="10.453125" style="7" bestFit="1" customWidth="1"/>
    <col min="13" max="13" width="31.6328125" bestFit="1" customWidth="1"/>
    <col min="14" max="14" width="37.6328125" bestFit="1" customWidth="1"/>
    <col min="15" max="15" width="12.6328125" customWidth="1"/>
    <col min="16" max="16" width="23.1796875" bestFit="1" customWidth="1"/>
    <col min="17" max="17" width="18.1796875" bestFit="1" customWidth="1"/>
    <col min="18" max="18" width="8.81640625" customWidth="1"/>
  </cols>
  <sheetData>
    <row r="1" spans="1:17" s="1" customFormat="1" x14ac:dyDescent="0.35">
      <c r="A1" s="41" t="s">
        <v>406</v>
      </c>
      <c r="B1" s="1" t="s">
        <v>1980</v>
      </c>
      <c r="C1" s="41" t="s">
        <v>2532</v>
      </c>
      <c r="D1" s="41" t="s">
        <v>0</v>
      </c>
      <c r="E1" s="41" t="s">
        <v>407</v>
      </c>
      <c r="F1" s="42" t="s">
        <v>1</v>
      </c>
      <c r="G1" s="42" t="s">
        <v>2</v>
      </c>
      <c r="H1" s="43" t="s">
        <v>8</v>
      </c>
      <c r="I1" s="44" t="s">
        <v>3</v>
      </c>
      <c r="J1" s="44" t="s">
        <v>4</v>
      </c>
      <c r="K1" s="45" t="s">
        <v>5</v>
      </c>
      <c r="L1" s="45" t="s">
        <v>9</v>
      </c>
      <c r="M1" s="41" t="s">
        <v>6</v>
      </c>
      <c r="N1" s="41" t="s">
        <v>7</v>
      </c>
      <c r="O1" s="41" t="s">
        <v>1411</v>
      </c>
      <c r="P1" s="41" t="s">
        <v>2016</v>
      </c>
      <c r="Q1" s="1" t="s">
        <v>2673</v>
      </c>
    </row>
    <row r="2" spans="1:17" x14ac:dyDescent="0.35">
      <c r="A2">
        <v>1283</v>
      </c>
      <c r="B2" s="3">
        <v>110000611703</v>
      </c>
      <c r="C2" s="3">
        <v>110000611703</v>
      </c>
      <c r="D2" s="46" t="s">
        <v>2081</v>
      </c>
      <c r="E2" s="46" t="s">
        <v>2319</v>
      </c>
      <c r="F2" s="5">
        <v>34.633194000000003</v>
      </c>
      <c r="G2" s="5">
        <v>-84.928757000000004</v>
      </c>
      <c r="H2" s="15" t="s">
        <v>931</v>
      </c>
      <c r="I2" s="15" t="s">
        <v>2405</v>
      </c>
      <c r="J2" s="15" t="s">
        <v>932</v>
      </c>
      <c r="K2" s="15" t="s">
        <v>132</v>
      </c>
      <c r="L2" s="47" t="s">
        <v>1895</v>
      </c>
      <c r="M2" s="46" t="s">
        <v>2685</v>
      </c>
      <c r="N2" t="s">
        <v>2012</v>
      </c>
      <c r="O2" t="s">
        <v>1504</v>
      </c>
      <c r="P2" t="s">
        <v>2018</v>
      </c>
      <c r="Q2" s="48" t="s">
        <v>2675</v>
      </c>
    </row>
    <row r="3" spans="1:17" x14ac:dyDescent="0.35">
      <c r="A3">
        <v>1305</v>
      </c>
      <c r="B3" s="3">
        <v>110041978857</v>
      </c>
      <c r="C3" s="3">
        <v>110041978857</v>
      </c>
      <c r="D3" s="46" t="s">
        <v>2102</v>
      </c>
      <c r="E3" s="46" t="s">
        <v>2319</v>
      </c>
      <c r="F3" s="5">
        <v>38.221946000000003</v>
      </c>
      <c r="G3" s="5">
        <v>-85.827115000000006</v>
      </c>
      <c r="H3" s="15" t="s">
        <v>975</v>
      </c>
      <c r="I3" s="15" t="s">
        <v>1739</v>
      </c>
      <c r="J3" s="15" t="s">
        <v>84</v>
      </c>
      <c r="K3" s="15" t="s">
        <v>467</v>
      </c>
      <c r="L3" s="15" t="s">
        <v>1912</v>
      </c>
      <c r="M3" s="46" t="s">
        <v>2685</v>
      </c>
      <c r="N3" t="s">
        <v>2012</v>
      </c>
      <c r="O3" t="s">
        <v>1521</v>
      </c>
      <c r="P3" t="s">
        <v>2018</v>
      </c>
      <c r="Q3" s="48" t="s">
        <v>2675</v>
      </c>
    </row>
    <row r="4" spans="1:17" x14ac:dyDescent="0.35">
      <c r="A4">
        <v>1309</v>
      </c>
      <c r="B4" s="3">
        <v>110012817354</v>
      </c>
      <c r="C4" s="3">
        <v>110012817354</v>
      </c>
      <c r="D4" s="46" t="s">
        <v>2106</v>
      </c>
      <c r="E4" s="46" t="s">
        <v>2319</v>
      </c>
      <c r="F4" s="5">
        <v>30.552014</v>
      </c>
      <c r="G4" s="5">
        <v>-91.178516999999999</v>
      </c>
      <c r="H4" s="15" t="s">
        <v>980</v>
      </c>
      <c r="I4" s="15" t="s">
        <v>2423</v>
      </c>
      <c r="J4" s="15" t="s">
        <v>981</v>
      </c>
      <c r="K4" s="15" t="s">
        <v>478</v>
      </c>
      <c r="L4" s="15">
        <v>70807</v>
      </c>
      <c r="M4" s="46" t="s">
        <v>2685</v>
      </c>
      <c r="N4" t="s">
        <v>2012</v>
      </c>
      <c r="O4" t="s">
        <v>1522</v>
      </c>
      <c r="P4" t="s">
        <v>2018</v>
      </c>
      <c r="Q4" s="48" t="s">
        <v>2675</v>
      </c>
    </row>
    <row r="5" spans="1:17" x14ac:dyDescent="0.35">
      <c r="A5">
        <v>1344</v>
      </c>
      <c r="B5" s="3">
        <v>110041921935</v>
      </c>
      <c r="C5" s="3">
        <v>110041921935</v>
      </c>
      <c r="D5" s="46" t="s">
        <v>2140</v>
      </c>
      <c r="E5" s="46" t="s">
        <v>2319</v>
      </c>
      <c r="F5" s="5">
        <v>30.186143999999999</v>
      </c>
      <c r="G5" s="5">
        <v>-93.331209000000001</v>
      </c>
      <c r="H5" s="15" t="s">
        <v>1036</v>
      </c>
      <c r="I5" s="15" t="s">
        <v>2434</v>
      </c>
      <c r="J5" s="15" t="s">
        <v>1037</v>
      </c>
      <c r="K5" s="15" t="s">
        <v>478</v>
      </c>
      <c r="L5" s="15">
        <v>70665</v>
      </c>
      <c r="M5" s="46" t="s">
        <v>2685</v>
      </c>
      <c r="N5" t="s">
        <v>2012</v>
      </c>
      <c r="O5" t="s">
        <v>1526</v>
      </c>
      <c r="P5" t="s">
        <v>2018</v>
      </c>
      <c r="Q5" s="48" t="s">
        <v>2675</v>
      </c>
    </row>
    <row r="6" spans="1:17" x14ac:dyDescent="0.35">
      <c r="A6">
        <v>1362</v>
      </c>
      <c r="B6" s="3">
        <v>110000423667</v>
      </c>
      <c r="C6" s="3">
        <v>110000423667</v>
      </c>
      <c r="D6" s="46" t="s">
        <v>2158</v>
      </c>
      <c r="E6" s="46" t="s">
        <v>2319</v>
      </c>
      <c r="F6" s="5">
        <v>44.790469999999999</v>
      </c>
      <c r="G6" s="5">
        <v>-92.91404</v>
      </c>
      <c r="H6" s="15" t="s">
        <v>1066</v>
      </c>
      <c r="I6" s="15" t="s">
        <v>2441</v>
      </c>
      <c r="J6" s="15" t="s">
        <v>272</v>
      </c>
      <c r="K6" s="15" t="s">
        <v>64</v>
      </c>
      <c r="L6" s="15">
        <v>55016</v>
      </c>
      <c r="M6" s="46" t="s">
        <v>2685</v>
      </c>
      <c r="N6" t="s">
        <v>2012</v>
      </c>
      <c r="O6" t="s">
        <v>1528</v>
      </c>
      <c r="P6" t="s">
        <v>2018</v>
      </c>
      <c r="Q6" s="48" t="s">
        <v>2675</v>
      </c>
    </row>
    <row r="7" spans="1:17" x14ac:dyDescent="0.35">
      <c r="A7">
        <v>1364</v>
      </c>
      <c r="B7" s="3">
        <v>110000377084</v>
      </c>
      <c r="C7" s="3">
        <v>110000377084</v>
      </c>
      <c r="D7" s="46" t="s">
        <v>2160</v>
      </c>
      <c r="E7" s="46" t="s">
        <v>2319</v>
      </c>
      <c r="F7" s="5">
        <v>31.340176</v>
      </c>
      <c r="G7" s="5">
        <v>-89.314745000000002</v>
      </c>
      <c r="H7" s="15" t="s">
        <v>1069</v>
      </c>
      <c r="I7" s="15" t="s">
        <v>2442</v>
      </c>
      <c r="J7" s="15" t="s">
        <v>1070</v>
      </c>
      <c r="K7" s="15" t="s">
        <v>696</v>
      </c>
      <c r="L7" s="15">
        <v>39401</v>
      </c>
      <c r="M7" s="46" t="s">
        <v>2685</v>
      </c>
      <c r="N7" t="s">
        <v>2012</v>
      </c>
      <c r="O7" t="s">
        <v>1530</v>
      </c>
      <c r="P7" t="s">
        <v>2018</v>
      </c>
      <c r="Q7" s="48" t="s">
        <v>2675</v>
      </c>
    </row>
    <row r="8" spans="1:17" x14ac:dyDescent="0.35">
      <c r="A8">
        <v>1377</v>
      </c>
      <c r="B8" s="3">
        <v>110000389213</v>
      </c>
      <c r="C8" s="3">
        <v>110000389213</v>
      </c>
      <c r="D8" s="46" t="s">
        <v>2173</v>
      </c>
      <c r="E8" s="46" t="s">
        <v>2319</v>
      </c>
      <c r="F8" s="5">
        <v>41.045665999999997</v>
      </c>
      <c r="G8" s="5">
        <v>-81.541763000000003</v>
      </c>
      <c r="H8" s="15" t="s">
        <v>1095</v>
      </c>
      <c r="I8" s="15" t="s">
        <v>2452</v>
      </c>
      <c r="J8" s="15" t="s">
        <v>868</v>
      </c>
      <c r="K8" s="15" t="s">
        <v>277</v>
      </c>
      <c r="L8" s="15" t="s">
        <v>1933</v>
      </c>
      <c r="M8" s="46" t="s">
        <v>2685</v>
      </c>
      <c r="N8" t="s">
        <v>2012</v>
      </c>
      <c r="O8" t="s">
        <v>1486</v>
      </c>
      <c r="P8" t="s">
        <v>2018</v>
      </c>
      <c r="Q8" s="48" t="s">
        <v>2675</v>
      </c>
    </row>
    <row r="9" spans="1:17" x14ac:dyDescent="0.35">
      <c r="A9">
        <v>1471</v>
      </c>
      <c r="B9" s="3">
        <v>110000463971</v>
      </c>
      <c r="C9" s="3">
        <v>110000463971</v>
      </c>
      <c r="D9" s="46" t="s">
        <v>2265</v>
      </c>
      <c r="E9" s="46" t="s">
        <v>2319</v>
      </c>
      <c r="F9" s="5">
        <v>30.047146000000001</v>
      </c>
      <c r="G9" s="5">
        <v>-93.769767999999999</v>
      </c>
      <c r="H9" s="15" t="s">
        <v>1243</v>
      </c>
      <c r="I9" s="15" t="s">
        <v>21</v>
      </c>
      <c r="J9" s="15" t="s">
        <v>21</v>
      </c>
      <c r="K9" s="15" t="s">
        <v>346</v>
      </c>
      <c r="L9" s="15">
        <v>77630</v>
      </c>
      <c r="M9" s="46" t="s">
        <v>2685</v>
      </c>
      <c r="N9" t="s">
        <v>2012</v>
      </c>
      <c r="O9" t="s">
        <v>1551</v>
      </c>
      <c r="P9" t="s">
        <v>2018</v>
      </c>
      <c r="Q9" s="48" t="s">
        <v>2675</v>
      </c>
    </row>
    <row r="10" spans="1:17" x14ac:dyDescent="0.35">
      <c r="A10">
        <v>1472</v>
      </c>
      <c r="B10" s="3" t="s">
        <v>1244</v>
      </c>
      <c r="C10" s="3" t="s">
        <v>1244</v>
      </c>
      <c r="D10" s="46" t="s">
        <v>1245</v>
      </c>
      <c r="E10" s="46" t="s">
        <v>2319</v>
      </c>
      <c r="F10" s="5">
        <v>30.049816</v>
      </c>
      <c r="G10" s="5">
        <v>-93.786758000000006</v>
      </c>
      <c r="H10" s="15" t="s">
        <v>1246</v>
      </c>
      <c r="I10" s="15" t="s">
        <v>21</v>
      </c>
      <c r="J10" s="15" t="s">
        <v>21</v>
      </c>
      <c r="K10" s="15" t="s">
        <v>346</v>
      </c>
      <c r="L10" s="15">
        <v>77630</v>
      </c>
      <c r="M10" s="46" t="s">
        <v>2685</v>
      </c>
      <c r="N10" t="s">
        <v>2012</v>
      </c>
      <c r="O10" t="s">
        <v>1551</v>
      </c>
      <c r="P10" t="s">
        <v>2018</v>
      </c>
      <c r="Q10" s="48" t="s">
        <v>2675</v>
      </c>
    </row>
    <row r="11" spans="1:17" x14ac:dyDescent="0.35">
      <c r="A11">
        <v>1274</v>
      </c>
      <c r="B11" s="3">
        <v>110022447903</v>
      </c>
      <c r="C11" s="3">
        <v>110022447903</v>
      </c>
      <c r="D11" s="2" t="s">
        <v>2073</v>
      </c>
      <c r="E11" s="2" t="s">
        <v>2319</v>
      </c>
      <c r="F11" s="5">
        <v>31.278055999999999</v>
      </c>
      <c r="G11" s="5">
        <v>-88.001666999999998</v>
      </c>
      <c r="H11" s="15" t="s">
        <v>912</v>
      </c>
      <c r="I11" s="15" t="s">
        <v>2398</v>
      </c>
      <c r="J11" s="15" t="s">
        <v>913</v>
      </c>
      <c r="K11" s="15" t="s">
        <v>411</v>
      </c>
      <c r="L11" s="15">
        <v>36553</v>
      </c>
      <c r="M11" s="46" t="s">
        <v>2686</v>
      </c>
      <c r="N11" t="s">
        <v>2012</v>
      </c>
      <c r="O11" t="s">
        <v>1501</v>
      </c>
      <c r="P11" t="s">
        <v>2018</v>
      </c>
      <c r="Q11" s="48" t="s">
        <v>2675</v>
      </c>
    </row>
    <row r="12" spans="1:17" x14ac:dyDescent="0.35">
      <c r="A12">
        <v>1389</v>
      </c>
      <c r="B12" s="3">
        <v>110028244861</v>
      </c>
      <c r="C12" s="3">
        <v>110028244861</v>
      </c>
      <c r="D12" s="2" t="s">
        <v>2185</v>
      </c>
      <c r="E12" s="2" t="s">
        <v>2319</v>
      </c>
      <c r="F12" s="5">
        <v>44.101785999999997</v>
      </c>
      <c r="G12" s="5">
        <v>-123.168537</v>
      </c>
      <c r="H12" s="15" t="s">
        <v>1115</v>
      </c>
      <c r="I12" s="15" t="s">
        <v>2457</v>
      </c>
      <c r="J12" s="15" t="s">
        <v>1116</v>
      </c>
      <c r="K12" s="15" t="s">
        <v>1117</v>
      </c>
      <c r="L12" s="15">
        <v>97402</v>
      </c>
      <c r="M12" s="46" t="s">
        <v>2686</v>
      </c>
      <c r="N12" t="s">
        <v>2012</v>
      </c>
      <c r="O12" t="s">
        <v>1543</v>
      </c>
      <c r="P12" t="s">
        <v>2018</v>
      </c>
      <c r="Q12" s="48" t="s">
        <v>2675</v>
      </c>
    </row>
    <row r="13" spans="1:17" x14ac:dyDescent="0.35">
      <c r="A13">
        <v>1269</v>
      </c>
      <c r="B13" s="49">
        <v>110000741243</v>
      </c>
      <c r="C13" s="49">
        <v>110000741243</v>
      </c>
      <c r="D13" s="46" t="s">
        <v>2069</v>
      </c>
      <c r="E13" s="46" t="s">
        <v>2319</v>
      </c>
      <c r="F13" s="5">
        <v>30.969200000000001</v>
      </c>
      <c r="G13" s="5">
        <v>-88.018699999999995</v>
      </c>
      <c r="H13" s="50" t="s">
        <v>902</v>
      </c>
      <c r="I13" s="50" t="s">
        <v>2396</v>
      </c>
      <c r="J13" s="50" t="s">
        <v>903</v>
      </c>
      <c r="K13" s="50" t="s">
        <v>411</v>
      </c>
      <c r="L13" s="50">
        <v>36505</v>
      </c>
      <c r="M13" s="46" t="s">
        <v>904</v>
      </c>
      <c r="N13" t="s">
        <v>2012</v>
      </c>
      <c r="O13" t="s">
        <v>1498</v>
      </c>
      <c r="P13" t="s">
        <v>2018</v>
      </c>
      <c r="Q13" s="48" t="s">
        <v>2675</v>
      </c>
    </row>
    <row r="14" spans="1:17" x14ac:dyDescent="0.35">
      <c r="A14">
        <v>1270</v>
      </c>
      <c r="B14" s="49">
        <v>110017438762</v>
      </c>
      <c r="C14" s="49">
        <v>110017438762</v>
      </c>
      <c r="D14" s="46" t="s">
        <v>2070</v>
      </c>
      <c r="E14" s="46" t="s">
        <v>2319</v>
      </c>
      <c r="F14" s="5">
        <v>32.309399999999997</v>
      </c>
      <c r="G14" s="5">
        <v>-86.521299999999997</v>
      </c>
      <c r="H14" s="47" t="s">
        <v>905</v>
      </c>
      <c r="I14" s="47" t="s">
        <v>906</v>
      </c>
      <c r="J14" s="47" t="s">
        <v>907</v>
      </c>
      <c r="K14" s="47" t="s">
        <v>411</v>
      </c>
      <c r="L14" s="47">
        <v>36752</v>
      </c>
      <c r="M14" s="46" t="s">
        <v>904</v>
      </c>
      <c r="N14" t="s">
        <v>2012</v>
      </c>
      <c r="O14" t="s">
        <v>1499</v>
      </c>
      <c r="P14" t="s">
        <v>2018</v>
      </c>
      <c r="Q14" s="48" t="s">
        <v>2675</v>
      </c>
    </row>
    <row r="15" spans="1:17" x14ac:dyDescent="0.35">
      <c r="A15">
        <v>1271</v>
      </c>
      <c r="B15" s="49">
        <v>110007235269</v>
      </c>
      <c r="C15" s="49">
        <v>110007235269</v>
      </c>
      <c r="D15" s="46" t="s">
        <v>2071</v>
      </c>
      <c r="E15" s="46" t="s">
        <v>2319</v>
      </c>
      <c r="F15" s="5">
        <v>34.632589000000003</v>
      </c>
      <c r="G15" s="5">
        <v>-87.021820000000005</v>
      </c>
      <c r="H15" s="50" t="s">
        <v>908</v>
      </c>
      <c r="I15" s="50" t="s">
        <v>2397</v>
      </c>
      <c r="J15" s="50" t="s">
        <v>909</v>
      </c>
      <c r="K15" s="50" t="s">
        <v>411</v>
      </c>
      <c r="L15" s="50" t="s">
        <v>1890</v>
      </c>
      <c r="M15" s="46" t="s">
        <v>904</v>
      </c>
      <c r="N15" t="s">
        <v>2012</v>
      </c>
      <c r="O15" t="s">
        <v>1500</v>
      </c>
      <c r="P15" t="s">
        <v>2018</v>
      </c>
      <c r="Q15" s="48" t="s">
        <v>2675</v>
      </c>
    </row>
    <row r="16" spans="1:17" x14ac:dyDescent="0.35">
      <c r="A16">
        <v>1272</v>
      </c>
      <c r="B16" s="49">
        <v>110000367567</v>
      </c>
      <c r="C16" s="49">
        <v>110000367567</v>
      </c>
      <c r="D16" s="46" t="s">
        <v>328</v>
      </c>
      <c r="E16" s="46" t="s">
        <v>2319</v>
      </c>
      <c r="F16" s="5">
        <v>34.641601999999999</v>
      </c>
      <c r="G16" s="5">
        <v>-87.041462999999993</v>
      </c>
      <c r="H16" s="50" t="s">
        <v>910</v>
      </c>
      <c r="I16" s="50" t="s">
        <v>2397</v>
      </c>
      <c r="J16" s="50" t="s">
        <v>909</v>
      </c>
      <c r="K16" s="50" t="s">
        <v>411</v>
      </c>
      <c r="L16" s="50" t="s">
        <v>1890</v>
      </c>
      <c r="M16" s="46" t="s">
        <v>904</v>
      </c>
      <c r="N16" t="s">
        <v>2012</v>
      </c>
      <c r="O16" t="s">
        <v>1500</v>
      </c>
      <c r="P16" t="s">
        <v>2018</v>
      </c>
      <c r="Q16" s="48" t="s">
        <v>2675</v>
      </c>
    </row>
    <row r="17" spans="1:17" x14ac:dyDescent="0.35">
      <c r="A17">
        <v>1273</v>
      </c>
      <c r="B17" s="49">
        <v>110056961417</v>
      </c>
      <c r="C17" s="49">
        <v>110056961417</v>
      </c>
      <c r="D17" s="46" t="s">
        <v>2072</v>
      </c>
      <c r="E17" s="46" t="s">
        <v>2319</v>
      </c>
      <c r="F17" s="5">
        <v>34.641500000000001</v>
      </c>
      <c r="G17" s="5">
        <v>-87.058899999999994</v>
      </c>
      <c r="H17" s="47" t="s">
        <v>911</v>
      </c>
      <c r="I17" s="47" t="s">
        <v>2397</v>
      </c>
      <c r="J17" s="47" t="s">
        <v>161</v>
      </c>
      <c r="K17" s="47" t="s">
        <v>411</v>
      </c>
      <c r="L17" s="47">
        <v>35609</v>
      </c>
      <c r="M17" s="46" t="s">
        <v>904</v>
      </c>
      <c r="N17" t="s">
        <v>2012</v>
      </c>
      <c r="O17" t="s">
        <v>1500</v>
      </c>
      <c r="P17" t="s">
        <v>2018</v>
      </c>
      <c r="Q17" s="48" t="s">
        <v>2675</v>
      </c>
    </row>
    <row r="18" spans="1:17" x14ac:dyDescent="0.35">
      <c r="A18">
        <v>1275</v>
      </c>
      <c r="B18" s="49">
        <v>110017408296</v>
      </c>
      <c r="C18" s="49">
        <v>110017408296</v>
      </c>
      <c r="D18" s="46" t="s">
        <v>2074</v>
      </c>
      <c r="E18" s="46" t="s">
        <v>2319</v>
      </c>
      <c r="F18" s="5">
        <v>30.524920000000002</v>
      </c>
      <c r="G18" s="5">
        <v>-88.134052999999994</v>
      </c>
      <c r="H18" s="50" t="s">
        <v>914</v>
      </c>
      <c r="I18" s="50" t="s">
        <v>2399</v>
      </c>
      <c r="J18" s="50" t="s">
        <v>903</v>
      </c>
      <c r="K18" s="50" t="s">
        <v>411</v>
      </c>
      <c r="L18" s="50" t="s">
        <v>1891</v>
      </c>
      <c r="M18" s="46" t="s">
        <v>904</v>
      </c>
      <c r="N18" t="s">
        <v>2012</v>
      </c>
      <c r="O18" t="s">
        <v>1498</v>
      </c>
      <c r="P18" t="s">
        <v>2018</v>
      </c>
      <c r="Q18" s="48" t="s">
        <v>2675</v>
      </c>
    </row>
    <row r="19" spans="1:17" x14ac:dyDescent="0.35">
      <c r="A19">
        <v>1276</v>
      </c>
      <c r="B19" s="51">
        <v>110003390143</v>
      </c>
      <c r="C19" s="51">
        <v>110003390143</v>
      </c>
      <c r="D19" s="46" t="s">
        <v>2075</v>
      </c>
      <c r="E19" s="46" t="s">
        <v>2319</v>
      </c>
      <c r="F19" s="5">
        <v>30.528424000000001</v>
      </c>
      <c r="G19" s="5">
        <v>-88.129507000000004</v>
      </c>
      <c r="H19" s="52" t="s">
        <v>915</v>
      </c>
      <c r="I19" s="52" t="s">
        <v>2399</v>
      </c>
      <c r="J19" s="50" t="s">
        <v>903</v>
      </c>
      <c r="K19" s="52" t="s">
        <v>411</v>
      </c>
      <c r="L19" s="47">
        <v>36582</v>
      </c>
      <c r="M19" s="46" t="s">
        <v>904</v>
      </c>
      <c r="N19" t="s">
        <v>2012</v>
      </c>
      <c r="O19" t="s">
        <v>1498</v>
      </c>
      <c r="P19" t="s">
        <v>2018</v>
      </c>
      <c r="Q19" s="48" t="s">
        <v>2675</v>
      </c>
    </row>
    <row r="20" spans="1:17" x14ac:dyDescent="0.35">
      <c r="A20">
        <v>1278</v>
      </c>
      <c r="B20" s="49">
        <v>110000451038</v>
      </c>
      <c r="C20" s="49">
        <v>110000451038</v>
      </c>
      <c r="D20" s="46" t="s">
        <v>2077</v>
      </c>
      <c r="E20" s="46" t="s">
        <v>2319</v>
      </c>
      <c r="F20" s="5">
        <v>33.1113</v>
      </c>
      <c r="G20" s="5">
        <v>-92.675399999999996</v>
      </c>
      <c r="H20" s="50" t="s">
        <v>918</v>
      </c>
      <c r="I20" s="50" t="s">
        <v>2401</v>
      </c>
      <c r="J20" s="50" t="s">
        <v>919</v>
      </c>
      <c r="K20" s="50" t="s">
        <v>55</v>
      </c>
      <c r="L20" s="50" t="s">
        <v>1893</v>
      </c>
      <c r="M20" s="46" t="s">
        <v>904</v>
      </c>
      <c r="N20" t="s">
        <v>2012</v>
      </c>
      <c r="O20" t="s">
        <v>1494</v>
      </c>
      <c r="P20" t="s">
        <v>2018</v>
      </c>
      <c r="Q20" s="48" t="s">
        <v>2675</v>
      </c>
    </row>
    <row r="21" spans="1:17" x14ac:dyDescent="0.35">
      <c r="A21">
        <v>1279</v>
      </c>
      <c r="B21" s="49">
        <v>110000743508</v>
      </c>
      <c r="C21" s="49">
        <v>110000743508</v>
      </c>
      <c r="D21" s="46" t="s">
        <v>2078</v>
      </c>
      <c r="E21" s="46" t="s">
        <v>2319</v>
      </c>
      <c r="F21" s="5">
        <v>33.175600000000003</v>
      </c>
      <c r="G21" s="5">
        <v>-93.216899999999995</v>
      </c>
      <c r="H21" s="47" t="s">
        <v>920</v>
      </c>
      <c r="I21" s="47" t="s">
        <v>2402</v>
      </c>
      <c r="J21" s="47" t="s">
        <v>921</v>
      </c>
      <c r="K21" s="47" t="s">
        <v>55</v>
      </c>
      <c r="L21" s="47">
        <v>71753</v>
      </c>
      <c r="M21" s="46" t="s">
        <v>904</v>
      </c>
      <c r="N21" t="s">
        <v>2012</v>
      </c>
      <c r="O21" t="s">
        <v>1494</v>
      </c>
      <c r="P21" t="s">
        <v>2018</v>
      </c>
      <c r="Q21" s="48" t="s">
        <v>2675</v>
      </c>
    </row>
    <row r="22" spans="1:17" x14ac:dyDescent="0.35">
      <c r="A22">
        <v>1280</v>
      </c>
      <c r="B22" s="49">
        <v>110001148598</v>
      </c>
      <c r="C22" s="49">
        <v>110001148598</v>
      </c>
      <c r="D22" s="46" t="s">
        <v>922</v>
      </c>
      <c r="E22" s="46" t="s">
        <v>2319</v>
      </c>
      <c r="F22" s="5">
        <v>39.591000000000001</v>
      </c>
      <c r="G22" s="5">
        <v>-75.634</v>
      </c>
      <c r="H22" s="47" t="s">
        <v>923</v>
      </c>
      <c r="I22" s="47" t="s">
        <v>924</v>
      </c>
      <c r="J22" s="47" t="s">
        <v>925</v>
      </c>
      <c r="K22" s="47" t="s">
        <v>926</v>
      </c>
      <c r="L22" s="47">
        <v>19706</v>
      </c>
      <c r="M22" s="46" t="s">
        <v>904</v>
      </c>
      <c r="N22" t="s">
        <v>2012</v>
      </c>
      <c r="O22" t="s">
        <v>1502</v>
      </c>
      <c r="P22" t="s">
        <v>2018</v>
      </c>
      <c r="Q22" s="48" t="s">
        <v>2675</v>
      </c>
    </row>
    <row r="23" spans="1:17" x14ac:dyDescent="0.35">
      <c r="A23">
        <v>1281</v>
      </c>
      <c r="B23" s="49">
        <v>110027373045</v>
      </c>
      <c r="C23" s="49">
        <v>110027373045</v>
      </c>
      <c r="D23" s="46" t="s">
        <v>2079</v>
      </c>
      <c r="E23" s="46" t="s">
        <v>2319</v>
      </c>
      <c r="F23" s="5">
        <v>30.5975</v>
      </c>
      <c r="G23" s="5">
        <v>-87.252799999999993</v>
      </c>
      <c r="H23" s="50" t="s">
        <v>927</v>
      </c>
      <c r="I23" s="50" t="s">
        <v>2403</v>
      </c>
      <c r="J23" s="50" t="s">
        <v>928</v>
      </c>
      <c r="K23" s="50" t="s">
        <v>108</v>
      </c>
      <c r="L23" s="50" t="s">
        <v>1894</v>
      </c>
      <c r="M23" s="46" t="s">
        <v>904</v>
      </c>
      <c r="N23" t="s">
        <v>2012</v>
      </c>
      <c r="O23" t="s">
        <v>1503</v>
      </c>
      <c r="P23" t="s">
        <v>2018</v>
      </c>
      <c r="Q23" s="48" t="s">
        <v>2675</v>
      </c>
    </row>
    <row r="24" spans="1:17" x14ac:dyDescent="0.35">
      <c r="A24">
        <v>1282</v>
      </c>
      <c r="B24" s="49">
        <v>110041158136</v>
      </c>
      <c r="C24" s="49">
        <v>110041158136</v>
      </c>
      <c r="D24" s="46" t="s">
        <v>2080</v>
      </c>
      <c r="E24" s="46" t="s">
        <v>2319</v>
      </c>
      <c r="F24" s="5">
        <v>30.590299999999999</v>
      </c>
      <c r="G24" s="5">
        <v>-87.135599999999997</v>
      </c>
      <c r="H24" s="50" t="s">
        <v>929</v>
      </c>
      <c r="I24" s="50" t="s">
        <v>2404</v>
      </c>
      <c r="J24" s="50" t="s">
        <v>930</v>
      </c>
      <c r="K24" s="50" t="s">
        <v>108</v>
      </c>
      <c r="L24" s="50">
        <v>32571</v>
      </c>
      <c r="M24" s="46" t="s">
        <v>904</v>
      </c>
      <c r="N24" t="s">
        <v>2012</v>
      </c>
      <c r="O24" t="s">
        <v>1503</v>
      </c>
      <c r="P24" t="s">
        <v>2018</v>
      </c>
      <c r="Q24" s="48" t="s">
        <v>2675</v>
      </c>
    </row>
    <row r="25" spans="1:17" x14ac:dyDescent="0.35">
      <c r="A25">
        <v>1284</v>
      </c>
      <c r="B25" s="49">
        <v>110027375775</v>
      </c>
      <c r="C25" s="49">
        <v>110027375775</v>
      </c>
      <c r="D25" s="46" t="s">
        <v>2082</v>
      </c>
      <c r="E25" s="46" t="s">
        <v>2319</v>
      </c>
      <c r="F25" s="5">
        <v>31.741800000000001</v>
      </c>
      <c r="G25" s="5">
        <v>-81.433499999999995</v>
      </c>
      <c r="H25" s="50" t="s">
        <v>933</v>
      </c>
      <c r="I25" s="50" t="s">
        <v>2406</v>
      </c>
      <c r="J25" s="50" t="s">
        <v>934</v>
      </c>
      <c r="K25" s="50" t="s">
        <v>132</v>
      </c>
      <c r="L25" s="50" t="s">
        <v>1896</v>
      </c>
      <c r="M25" s="46" t="s">
        <v>904</v>
      </c>
      <c r="N25" t="s">
        <v>2012</v>
      </c>
      <c r="O25" t="s">
        <v>1505</v>
      </c>
      <c r="P25" t="s">
        <v>2018</v>
      </c>
      <c r="Q25" s="48" t="s">
        <v>2675</v>
      </c>
    </row>
    <row r="26" spans="1:17" x14ac:dyDescent="0.35">
      <c r="A26">
        <v>1285</v>
      </c>
      <c r="B26" s="49">
        <v>110031002439</v>
      </c>
      <c r="C26" s="49">
        <v>110031002439</v>
      </c>
      <c r="D26" s="46" t="s">
        <v>2083</v>
      </c>
      <c r="E26" s="46" t="s">
        <v>2319</v>
      </c>
      <c r="F26" s="5">
        <v>32.078833000000003</v>
      </c>
      <c r="G26" s="5">
        <v>-83.789332999999999</v>
      </c>
      <c r="H26" s="50" t="s">
        <v>935</v>
      </c>
      <c r="I26" s="50" t="s">
        <v>2407</v>
      </c>
      <c r="J26" s="47" t="s">
        <v>936</v>
      </c>
      <c r="K26" s="47" t="s">
        <v>132</v>
      </c>
      <c r="L26" s="47">
        <v>31092</v>
      </c>
      <c r="M26" s="46" t="s">
        <v>904</v>
      </c>
      <c r="N26" t="s">
        <v>2012</v>
      </c>
      <c r="O26" t="s">
        <v>1506</v>
      </c>
      <c r="P26" t="s">
        <v>2018</v>
      </c>
      <c r="Q26" s="48" t="s">
        <v>2675</v>
      </c>
    </row>
    <row r="27" spans="1:17" x14ac:dyDescent="0.35">
      <c r="A27">
        <v>1286</v>
      </c>
      <c r="B27" s="53">
        <v>110061066199</v>
      </c>
      <c r="C27" s="53">
        <v>110061066199</v>
      </c>
      <c r="D27" s="46" t="s">
        <v>2084</v>
      </c>
      <c r="E27" s="46" t="s">
        <v>2319</v>
      </c>
      <c r="F27" s="5">
        <v>43.313009999999998</v>
      </c>
      <c r="G27" s="5">
        <v>-93.208209999999994</v>
      </c>
      <c r="H27" s="54" t="s">
        <v>937</v>
      </c>
      <c r="I27" s="54" t="s">
        <v>2408</v>
      </c>
      <c r="J27" s="15" t="s">
        <v>938</v>
      </c>
      <c r="K27" s="54" t="s">
        <v>166</v>
      </c>
      <c r="L27" s="47">
        <v>50456</v>
      </c>
      <c r="M27" s="46" t="s">
        <v>904</v>
      </c>
      <c r="N27" t="s">
        <v>2012</v>
      </c>
      <c r="O27" t="s">
        <v>1507</v>
      </c>
      <c r="P27" t="s">
        <v>2018</v>
      </c>
      <c r="Q27" s="48" t="s">
        <v>2675</v>
      </c>
    </row>
    <row r="28" spans="1:17" x14ac:dyDescent="0.35">
      <c r="A28">
        <v>1287</v>
      </c>
      <c r="B28" s="49">
        <v>110038932411</v>
      </c>
      <c r="C28" s="49">
        <v>110038932411</v>
      </c>
      <c r="D28" s="46" t="s">
        <v>2085</v>
      </c>
      <c r="E28" s="46" t="s">
        <v>2319</v>
      </c>
      <c r="F28" s="5">
        <v>41.446382</v>
      </c>
      <c r="G28" s="5">
        <v>-88.174323999999999</v>
      </c>
      <c r="H28" s="50" t="s">
        <v>939</v>
      </c>
      <c r="I28" s="50" t="s">
        <v>2409</v>
      </c>
      <c r="J28" s="50" t="s">
        <v>940</v>
      </c>
      <c r="K28" s="50" t="s">
        <v>171</v>
      </c>
      <c r="L28" s="50" t="s">
        <v>1897</v>
      </c>
      <c r="M28" s="46" t="s">
        <v>904</v>
      </c>
      <c r="N28" t="s">
        <v>2012</v>
      </c>
      <c r="O28" t="s">
        <v>1508</v>
      </c>
      <c r="P28" t="s">
        <v>2018</v>
      </c>
      <c r="Q28" s="48" t="s">
        <v>2675</v>
      </c>
    </row>
    <row r="29" spans="1:17" x14ac:dyDescent="0.35">
      <c r="A29">
        <v>1288</v>
      </c>
      <c r="B29" s="49">
        <v>110011828068</v>
      </c>
      <c r="C29" s="49">
        <v>110011828068</v>
      </c>
      <c r="D29" s="46" t="s">
        <v>2086</v>
      </c>
      <c r="E29" s="46" t="s">
        <v>2319</v>
      </c>
      <c r="F29" s="5">
        <v>41.820498999999998</v>
      </c>
      <c r="G29" s="5">
        <v>-87.750806999999995</v>
      </c>
      <c r="H29" s="50" t="s">
        <v>941</v>
      </c>
      <c r="I29" s="50" t="s">
        <v>2410</v>
      </c>
      <c r="J29" s="50" t="s">
        <v>942</v>
      </c>
      <c r="K29" s="50" t="s">
        <v>171</v>
      </c>
      <c r="L29" s="50" t="s">
        <v>1898</v>
      </c>
      <c r="M29" s="46" t="s">
        <v>904</v>
      </c>
      <c r="N29" t="s">
        <v>2012</v>
      </c>
      <c r="O29" t="s">
        <v>1509</v>
      </c>
      <c r="P29" t="s">
        <v>2018</v>
      </c>
      <c r="Q29" s="48" t="s">
        <v>2675</v>
      </c>
    </row>
    <row r="30" spans="1:17" x14ac:dyDescent="0.35">
      <c r="A30">
        <v>1289</v>
      </c>
      <c r="B30" s="49">
        <v>110000432504</v>
      </c>
      <c r="C30" s="49">
        <v>110000432504</v>
      </c>
      <c r="D30" s="46" t="s">
        <v>2087</v>
      </c>
      <c r="E30" s="46" t="s">
        <v>2319</v>
      </c>
      <c r="F30" s="5">
        <v>41.441699999999997</v>
      </c>
      <c r="G30" s="5">
        <v>-88.159700000000001</v>
      </c>
      <c r="H30" s="50" t="s">
        <v>943</v>
      </c>
      <c r="I30" s="50" t="s">
        <v>2411</v>
      </c>
      <c r="J30" s="50" t="s">
        <v>940</v>
      </c>
      <c r="K30" s="50" t="s">
        <v>171</v>
      </c>
      <c r="L30" s="50" t="s">
        <v>1899</v>
      </c>
      <c r="M30" s="46" t="s">
        <v>904</v>
      </c>
      <c r="N30" t="s">
        <v>2012</v>
      </c>
      <c r="O30" t="s">
        <v>1508</v>
      </c>
      <c r="P30" t="s">
        <v>2018</v>
      </c>
      <c r="Q30" s="48" t="s">
        <v>2675</v>
      </c>
    </row>
    <row r="31" spans="1:17" x14ac:dyDescent="0.35">
      <c r="A31">
        <v>1290</v>
      </c>
      <c r="B31" s="49">
        <v>110056958430</v>
      </c>
      <c r="C31" s="49">
        <v>110056958430</v>
      </c>
      <c r="D31" s="46" t="s">
        <v>944</v>
      </c>
      <c r="E31" s="46" t="s">
        <v>2319</v>
      </c>
      <c r="F31" s="5">
        <v>40.005560000000003</v>
      </c>
      <c r="G31" s="5">
        <v>-87.643265999999997</v>
      </c>
      <c r="H31" s="50" t="s">
        <v>945</v>
      </c>
      <c r="I31" s="50" t="s">
        <v>632</v>
      </c>
      <c r="J31" s="50" t="s">
        <v>946</v>
      </c>
      <c r="K31" s="50" t="s">
        <v>171</v>
      </c>
      <c r="L31" s="50" t="s">
        <v>1900</v>
      </c>
      <c r="M31" s="46" t="s">
        <v>904</v>
      </c>
      <c r="N31" t="s">
        <v>2012</v>
      </c>
      <c r="O31" t="s">
        <v>1510</v>
      </c>
      <c r="P31" t="s">
        <v>2018</v>
      </c>
      <c r="Q31" s="48" t="s">
        <v>2675</v>
      </c>
    </row>
    <row r="32" spans="1:17" x14ac:dyDescent="0.35">
      <c r="A32">
        <v>1291</v>
      </c>
      <c r="B32" s="49">
        <v>110000547196</v>
      </c>
      <c r="C32" s="49">
        <v>110000547196</v>
      </c>
      <c r="D32" s="46" t="s">
        <v>2088</v>
      </c>
      <c r="E32" s="46" t="s">
        <v>2319</v>
      </c>
      <c r="F32" s="5">
        <v>41.406491000000003</v>
      </c>
      <c r="G32" s="5">
        <v>-88.336066000000002</v>
      </c>
      <c r="H32" s="50" t="s">
        <v>947</v>
      </c>
      <c r="I32" s="50" t="s">
        <v>2412</v>
      </c>
      <c r="J32" s="50" t="s">
        <v>948</v>
      </c>
      <c r="K32" s="50" t="s">
        <v>171</v>
      </c>
      <c r="L32" s="50" t="s">
        <v>1901</v>
      </c>
      <c r="M32" s="46" t="s">
        <v>904</v>
      </c>
      <c r="N32" t="s">
        <v>2012</v>
      </c>
      <c r="O32" t="s">
        <v>1511</v>
      </c>
      <c r="P32" t="s">
        <v>2018</v>
      </c>
      <c r="Q32" s="48" t="s">
        <v>2675</v>
      </c>
    </row>
    <row r="33" spans="1:17" x14ac:dyDescent="0.35">
      <c r="A33">
        <v>1292</v>
      </c>
      <c r="B33" s="49">
        <v>110041962873</v>
      </c>
      <c r="C33" s="49">
        <v>110041962873</v>
      </c>
      <c r="D33" s="46" t="s">
        <v>2089</v>
      </c>
      <c r="E33" s="46" t="s">
        <v>2319</v>
      </c>
      <c r="F33" s="5">
        <v>38.840401</v>
      </c>
      <c r="G33" s="5">
        <v>-90.070774</v>
      </c>
      <c r="H33" s="50" t="s">
        <v>949</v>
      </c>
      <c r="I33" s="50" t="s">
        <v>2413</v>
      </c>
      <c r="J33" s="50" t="s">
        <v>950</v>
      </c>
      <c r="K33" s="50" t="s">
        <v>171</v>
      </c>
      <c r="L33" s="50" t="s">
        <v>1902</v>
      </c>
      <c r="M33" s="46" t="s">
        <v>904</v>
      </c>
      <c r="N33" t="s">
        <v>2012</v>
      </c>
      <c r="O33" t="s">
        <v>1484</v>
      </c>
      <c r="P33" t="s">
        <v>2018</v>
      </c>
      <c r="Q33" s="48" t="s">
        <v>2675</v>
      </c>
    </row>
    <row r="34" spans="1:17" x14ac:dyDescent="0.35">
      <c r="A34">
        <v>1293</v>
      </c>
      <c r="B34" s="49">
        <v>110000438884</v>
      </c>
      <c r="C34" s="49">
        <v>110000438884</v>
      </c>
      <c r="D34" s="46" t="s">
        <v>2090</v>
      </c>
      <c r="E34" s="46" t="s">
        <v>2319</v>
      </c>
      <c r="F34" s="5">
        <v>38.601799</v>
      </c>
      <c r="G34" s="5">
        <v>-90.168604999999999</v>
      </c>
      <c r="H34" s="50" t="s">
        <v>951</v>
      </c>
      <c r="I34" s="50" t="s">
        <v>2414</v>
      </c>
      <c r="J34" s="50" t="s">
        <v>952</v>
      </c>
      <c r="K34" s="50" t="s">
        <v>171</v>
      </c>
      <c r="L34" s="50" t="s">
        <v>1903</v>
      </c>
      <c r="M34" s="46" t="s">
        <v>904</v>
      </c>
      <c r="N34" t="s">
        <v>2012</v>
      </c>
      <c r="O34" t="s">
        <v>1484</v>
      </c>
      <c r="P34" t="s">
        <v>2018</v>
      </c>
      <c r="Q34" s="48" t="s">
        <v>2675</v>
      </c>
    </row>
    <row r="35" spans="1:17" x14ac:dyDescent="0.35">
      <c r="A35">
        <v>1294</v>
      </c>
      <c r="B35" s="49">
        <v>110000397516</v>
      </c>
      <c r="C35" s="49">
        <v>110000397516</v>
      </c>
      <c r="D35" s="46" t="s">
        <v>2091</v>
      </c>
      <c r="E35" s="46" t="s">
        <v>2319</v>
      </c>
      <c r="F35" s="5">
        <v>39.743200000000002</v>
      </c>
      <c r="G35" s="5">
        <v>-86.218599999999995</v>
      </c>
      <c r="H35" s="50" t="s">
        <v>953</v>
      </c>
      <c r="I35" s="50" t="s">
        <v>2415</v>
      </c>
      <c r="J35" s="50" t="s">
        <v>954</v>
      </c>
      <c r="K35" s="50" t="s">
        <v>177</v>
      </c>
      <c r="L35" s="50" t="s">
        <v>1904</v>
      </c>
      <c r="M35" s="46" t="s">
        <v>904</v>
      </c>
      <c r="N35" t="s">
        <v>2012</v>
      </c>
      <c r="O35" t="s">
        <v>1512</v>
      </c>
      <c r="P35" t="s">
        <v>2018</v>
      </c>
      <c r="Q35" s="48" t="s">
        <v>2675</v>
      </c>
    </row>
    <row r="36" spans="1:17" x14ac:dyDescent="0.35">
      <c r="A36">
        <v>1295</v>
      </c>
      <c r="B36" s="49">
        <v>110000404296</v>
      </c>
      <c r="C36" s="49">
        <v>110000404296</v>
      </c>
      <c r="D36" s="46" t="s">
        <v>2092</v>
      </c>
      <c r="E36" s="46" t="s">
        <v>2319</v>
      </c>
      <c r="F36" s="5">
        <v>40.390543999999998</v>
      </c>
      <c r="G36" s="5">
        <v>-86.936173999999994</v>
      </c>
      <c r="H36" s="50" t="s">
        <v>955</v>
      </c>
      <c r="I36" s="50" t="s">
        <v>2416</v>
      </c>
      <c r="J36" s="50" t="s">
        <v>956</v>
      </c>
      <c r="K36" s="50" t="s">
        <v>177</v>
      </c>
      <c r="L36" s="50" t="s">
        <v>1905</v>
      </c>
      <c r="M36" s="46" t="s">
        <v>904</v>
      </c>
      <c r="N36" t="s">
        <v>2012</v>
      </c>
      <c r="O36" t="s">
        <v>1513</v>
      </c>
      <c r="P36" t="s">
        <v>2018</v>
      </c>
      <c r="Q36" s="48" t="s">
        <v>2675</v>
      </c>
    </row>
    <row r="37" spans="1:17" x14ac:dyDescent="0.35">
      <c r="A37">
        <v>1296</v>
      </c>
      <c r="B37" s="49">
        <v>110000403670</v>
      </c>
      <c r="C37" s="49">
        <v>110000403670</v>
      </c>
      <c r="D37" s="46" t="s">
        <v>2093</v>
      </c>
      <c r="E37" s="46" t="s">
        <v>2319</v>
      </c>
      <c r="F37" s="5">
        <v>37.907200000000003</v>
      </c>
      <c r="G37" s="5">
        <v>-87.927099999999996</v>
      </c>
      <c r="H37" s="50" t="s">
        <v>957</v>
      </c>
      <c r="I37" s="50" t="s">
        <v>1726</v>
      </c>
      <c r="J37" s="50" t="s">
        <v>958</v>
      </c>
      <c r="K37" s="50" t="s">
        <v>177</v>
      </c>
      <c r="L37" s="50" t="s">
        <v>1906</v>
      </c>
      <c r="M37" s="46" t="s">
        <v>904</v>
      </c>
      <c r="N37" t="s">
        <v>2012</v>
      </c>
      <c r="O37" t="s">
        <v>1514</v>
      </c>
      <c r="P37" t="s">
        <v>2018</v>
      </c>
      <c r="Q37" s="48" t="s">
        <v>2675</v>
      </c>
    </row>
    <row r="38" spans="1:17" x14ac:dyDescent="0.35">
      <c r="A38">
        <v>1297</v>
      </c>
      <c r="B38" s="49">
        <v>110015862440</v>
      </c>
      <c r="C38" s="49">
        <v>110015862440</v>
      </c>
      <c r="D38" s="46" t="s">
        <v>2094</v>
      </c>
      <c r="E38" s="46" t="s">
        <v>2319</v>
      </c>
      <c r="F38" s="5">
        <v>38.347278000000003</v>
      </c>
      <c r="G38" s="5">
        <v>-97.673845999999998</v>
      </c>
      <c r="H38" s="50" t="s">
        <v>959</v>
      </c>
      <c r="I38" s="50" t="s">
        <v>2417</v>
      </c>
      <c r="J38" s="15" t="s">
        <v>960</v>
      </c>
      <c r="K38" s="50" t="s">
        <v>419</v>
      </c>
      <c r="L38" s="15">
        <v>67460</v>
      </c>
      <c r="M38" s="46" t="s">
        <v>904</v>
      </c>
      <c r="N38" t="s">
        <v>2012</v>
      </c>
      <c r="O38" t="s">
        <v>1515</v>
      </c>
      <c r="P38" t="s">
        <v>2018</v>
      </c>
      <c r="Q38" s="48" t="s">
        <v>2675</v>
      </c>
    </row>
    <row r="39" spans="1:17" x14ac:dyDescent="0.35">
      <c r="A39">
        <v>1298</v>
      </c>
      <c r="B39" s="49">
        <v>110017424312</v>
      </c>
      <c r="C39" s="49">
        <v>110017424312</v>
      </c>
      <c r="D39" s="46" t="s">
        <v>2095</v>
      </c>
      <c r="E39" s="46" t="s">
        <v>2319</v>
      </c>
      <c r="F39" s="5">
        <v>37.580834000000003</v>
      </c>
      <c r="G39" s="5">
        <v>-97.423242000000002</v>
      </c>
      <c r="H39" s="50" t="s">
        <v>961</v>
      </c>
      <c r="I39" s="50" t="s">
        <v>2418</v>
      </c>
      <c r="J39" s="50" t="s">
        <v>962</v>
      </c>
      <c r="K39" s="50" t="s">
        <v>419</v>
      </c>
      <c r="L39" s="50" t="s">
        <v>1907</v>
      </c>
      <c r="M39" s="46" t="s">
        <v>904</v>
      </c>
      <c r="N39" t="s">
        <v>2012</v>
      </c>
      <c r="O39" t="s">
        <v>1516</v>
      </c>
      <c r="P39" t="s">
        <v>2018</v>
      </c>
      <c r="Q39" s="48" t="s">
        <v>2675</v>
      </c>
    </row>
    <row r="40" spans="1:17" x14ac:dyDescent="0.35">
      <c r="A40">
        <v>1299</v>
      </c>
      <c r="B40" s="49">
        <v>110000377976</v>
      </c>
      <c r="C40" s="49">
        <v>110000377976</v>
      </c>
      <c r="D40" s="46" t="s">
        <v>2096</v>
      </c>
      <c r="E40" s="46" t="s">
        <v>2319</v>
      </c>
      <c r="F40" s="5">
        <v>38.004800000000003</v>
      </c>
      <c r="G40" s="5">
        <v>-86.121700000000004</v>
      </c>
      <c r="H40" s="50" t="s">
        <v>963</v>
      </c>
      <c r="I40" s="50" t="s">
        <v>2419</v>
      </c>
      <c r="J40" s="50" t="s">
        <v>964</v>
      </c>
      <c r="K40" s="50" t="s">
        <v>467</v>
      </c>
      <c r="L40" s="50" t="s">
        <v>1908</v>
      </c>
      <c r="M40" s="46" t="s">
        <v>904</v>
      </c>
      <c r="N40" t="s">
        <v>2012</v>
      </c>
      <c r="O40" t="s">
        <v>1517</v>
      </c>
      <c r="P40" t="s">
        <v>2018</v>
      </c>
      <c r="Q40" s="48" t="s">
        <v>2675</v>
      </c>
    </row>
    <row r="41" spans="1:17" x14ac:dyDescent="0.35">
      <c r="A41">
        <v>1300</v>
      </c>
      <c r="B41" s="49">
        <v>110027373072</v>
      </c>
      <c r="C41" s="49">
        <v>110027373072</v>
      </c>
      <c r="D41" s="46" t="s">
        <v>2097</v>
      </c>
      <c r="E41" s="46" t="s">
        <v>2319</v>
      </c>
      <c r="F41" s="5">
        <v>37.048467000000002</v>
      </c>
      <c r="G41" s="5">
        <v>-88.333950000000002</v>
      </c>
      <c r="H41" s="50" t="s">
        <v>965</v>
      </c>
      <c r="I41" s="50" t="s">
        <v>2420</v>
      </c>
      <c r="J41" s="50" t="s">
        <v>966</v>
      </c>
      <c r="K41" s="50" t="s">
        <v>467</v>
      </c>
      <c r="L41" s="50" t="s">
        <v>1909</v>
      </c>
      <c r="M41" s="46" t="s">
        <v>904</v>
      </c>
      <c r="N41" t="s">
        <v>2012</v>
      </c>
      <c r="O41" t="s">
        <v>1518</v>
      </c>
      <c r="P41" t="s">
        <v>2018</v>
      </c>
      <c r="Q41" s="48" t="s">
        <v>2675</v>
      </c>
    </row>
    <row r="42" spans="1:17" x14ac:dyDescent="0.35">
      <c r="A42">
        <v>1301</v>
      </c>
      <c r="B42" s="49" t="s">
        <v>967</v>
      </c>
      <c r="C42" s="49" t="s">
        <v>967</v>
      </c>
      <c r="D42" s="46" t="s">
        <v>2098</v>
      </c>
      <c r="E42" s="46" t="s">
        <v>2319</v>
      </c>
      <c r="F42" s="5">
        <v>37.044899999999998</v>
      </c>
      <c r="G42" s="5">
        <v>-88.349699999999999</v>
      </c>
      <c r="H42" s="47" t="s">
        <v>968</v>
      </c>
      <c r="I42" s="47" t="s">
        <v>2420</v>
      </c>
      <c r="J42" s="47" t="s">
        <v>966</v>
      </c>
      <c r="K42" s="47" t="s">
        <v>969</v>
      </c>
      <c r="L42" s="47">
        <v>42029</v>
      </c>
      <c r="M42" s="46" t="s">
        <v>904</v>
      </c>
      <c r="N42" t="s">
        <v>2012</v>
      </c>
      <c r="O42" t="s">
        <v>1518</v>
      </c>
      <c r="P42" t="s">
        <v>2018</v>
      </c>
      <c r="Q42" s="48" t="s">
        <v>2675</v>
      </c>
    </row>
    <row r="43" spans="1:17" x14ac:dyDescent="0.35">
      <c r="A43">
        <v>1302</v>
      </c>
      <c r="B43" s="49">
        <v>110000380061</v>
      </c>
      <c r="C43" s="49">
        <v>110000380061</v>
      </c>
      <c r="D43" s="46" t="s">
        <v>2099</v>
      </c>
      <c r="E43" s="46" t="s">
        <v>2319</v>
      </c>
      <c r="F43" s="5">
        <v>37.056117</v>
      </c>
      <c r="G43" s="5">
        <v>-88.366455000000002</v>
      </c>
      <c r="H43" s="50" t="s">
        <v>970</v>
      </c>
      <c r="I43" s="50" t="s">
        <v>2420</v>
      </c>
      <c r="J43" s="50" t="s">
        <v>966</v>
      </c>
      <c r="K43" s="50" t="s">
        <v>467</v>
      </c>
      <c r="L43" s="50" t="s">
        <v>1909</v>
      </c>
      <c r="M43" s="46" t="s">
        <v>904</v>
      </c>
      <c r="N43" t="s">
        <v>2012</v>
      </c>
      <c r="O43" t="s">
        <v>1518</v>
      </c>
      <c r="P43" t="s">
        <v>2018</v>
      </c>
      <c r="Q43" s="48" t="s">
        <v>2675</v>
      </c>
    </row>
    <row r="44" spans="1:17" x14ac:dyDescent="0.35">
      <c r="A44">
        <v>1303</v>
      </c>
      <c r="B44" s="49">
        <v>110056956511</v>
      </c>
      <c r="C44" s="49">
        <v>110056956511</v>
      </c>
      <c r="D44" s="46" t="s">
        <v>2100</v>
      </c>
      <c r="E44" s="46" t="s">
        <v>2319</v>
      </c>
      <c r="F44" s="5">
        <v>38.7074</v>
      </c>
      <c r="G44" s="5">
        <v>-85.104799999999997</v>
      </c>
      <c r="H44" s="50" t="s">
        <v>971</v>
      </c>
      <c r="I44" s="50" t="s">
        <v>2421</v>
      </c>
      <c r="J44" s="50" t="s">
        <v>972</v>
      </c>
      <c r="K44" s="50" t="s">
        <v>467</v>
      </c>
      <c r="L44" s="47" t="s">
        <v>1910</v>
      </c>
      <c r="M44" s="46" t="s">
        <v>904</v>
      </c>
      <c r="N44" t="s">
        <v>2012</v>
      </c>
      <c r="O44" t="s">
        <v>1519</v>
      </c>
      <c r="P44" t="s">
        <v>2018</v>
      </c>
      <c r="Q44" s="48" t="s">
        <v>2675</v>
      </c>
    </row>
    <row r="45" spans="1:17" x14ac:dyDescent="0.35">
      <c r="A45">
        <v>1304</v>
      </c>
      <c r="B45" s="49">
        <v>110008361263</v>
      </c>
      <c r="C45" s="49">
        <v>110008361263</v>
      </c>
      <c r="D45" s="46" t="s">
        <v>2101</v>
      </c>
      <c r="E45" s="46" t="s">
        <v>2319</v>
      </c>
      <c r="F45" s="5">
        <v>38.377246</v>
      </c>
      <c r="G45" s="5">
        <v>-82.597161999999997</v>
      </c>
      <c r="H45" s="50" t="s">
        <v>973</v>
      </c>
      <c r="I45" s="50" t="s">
        <v>2422</v>
      </c>
      <c r="J45" s="50" t="s">
        <v>974</v>
      </c>
      <c r="K45" s="50" t="s">
        <v>467</v>
      </c>
      <c r="L45" s="50" t="s">
        <v>1911</v>
      </c>
      <c r="M45" s="46" t="s">
        <v>904</v>
      </c>
      <c r="N45" t="s">
        <v>2012</v>
      </c>
      <c r="O45" t="s">
        <v>1520</v>
      </c>
      <c r="P45" t="s">
        <v>2018</v>
      </c>
      <c r="Q45" s="48" t="s">
        <v>2675</v>
      </c>
    </row>
    <row r="46" spans="1:17" x14ac:dyDescent="0.35">
      <c r="A46">
        <v>1306</v>
      </c>
      <c r="B46" s="49">
        <v>110040920242</v>
      </c>
      <c r="C46" s="49">
        <v>110040920242</v>
      </c>
      <c r="D46" s="46" t="s">
        <v>2103</v>
      </c>
      <c r="E46" s="46" t="s">
        <v>2319</v>
      </c>
      <c r="F46" s="5">
        <v>38.215420000000002</v>
      </c>
      <c r="G46" s="5">
        <v>-85.84178</v>
      </c>
      <c r="H46" s="50" t="s">
        <v>976</v>
      </c>
      <c r="I46" s="50" t="s">
        <v>1739</v>
      </c>
      <c r="J46" s="50" t="s">
        <v>977</v>
      </c>
      <c r="K46" s="50" t="s">
        <v>467</v>
      </c>
      <c r="L46" s="50" t="s">
        <v>1913</v>
      </c>
      <c r="M46" s="46" t="s">
        <v>904</v>
      </c>
      <c r="N46" t="s">
        <v>2012</v>
      </c>
      <c r="O46" t="s">
        <v>1521</v>
      </c>
      <c r="P46" t="s">
        <v>2018</v>
      </c>
      <c r="Q46" s="48" t="s">
        <v>2675</v>
      </c>
    </row>
    <row r="47" spans="1:17" x14ac:dyDescent="0.35">
      <c r="A47">
        <v>1308</v>
      </c>
      <c r="B47" s="49">
        <v>110000378467</v>
      </c>
      <c r="C47" s="49">
        <v>110000378467</v>
      </c>
      <c r="D47" s="46" t="s">
        <v>2105</v>
      </c>
      <c r="E47" s="46" t="s">
        <v>2319</v>
      </c>
      <c r="F47" s="5">
        <v>38.196129999999997</v>
      </c>
      <c r="G47" s="5">
        <v>-85.872380000000007</v>
      </c>
      <c r="H47" s="50" t="s">
        <v>979</v>
      </c>
      <c r="I47" s="50" t="s">
        <v>1739</v>
      </c>
      <c r="J47" s="50" t="s">
        <v>977</v>
      </c>
      <c r="K47" s="50" t="s">
        <v>467</v>
      </c>
      <c r="L47" s="50" t="s">
        <v>1913</v>
      </c>
      <c r="M47" s="46" t="s">
        <v>904</v>
      </c>
      <c r="N47" t="s">
        <v>2012</v>
      </c>
      <c r="O47" t="s">
        <v>1521</v>
      </c>
      <c r="P47" t="s">
        <v>2018</v>
      </c>
      <c r="Q47" s="48" t="s">
        <v>2675</v>
      </c>
    </row>
    <row r="48" spans="1:17" x14ac:dyDescent="0.35">
      <c r="A48">
        <v>1310</v>
      </c>
      <c r="B48" s="49">
        <v>110000450002</v>
      </c>
      <c r="C48" s="49">
        <v>110000450002</v>
      </c>
      <c r="D48" s="46" t="s">
        <v>2107</v>
      </c>
      <c r="E48" s="46" t="s">
        <v>2319</v>
      </c>
      <c r="F48" s="5">
        <v>30.553363999999998</v>
      </c>
      <c r="G48" s="5">
        <v>-91.202427999999998</v>
      </c>
      <c r="H48" s="47" t="s">
        <v>982</v>
      </c>
      <c r="I48" s="47" t="s">
        <v>2423</v>
      </c>
      <c r="J48" s="47" t="s">
        <v>983</v>
      </c>
      <c r="K48" s="47" t="s">
        <v>478</v>
      </c>
      <c r="L48" s="47">
        <v>70807</v>
      </c>
      <c r="M48" s="46" t="s">
        <v>904</v>
      </c>
      <c r="N48" t="s">
        <v>2012</v>
      </c>
      <c r="O48" t="s">
        <v>1522</v>
      </c>
      <c r="P48" t="s">
        <v>2018</v>
      </c>
      <c r="Q48" s="48" t="s">
        <v>2675</v>
      </c>
    </row>
    <row r="49" spans="1:17" x14ac:dyDescent="0.35">
      <c r="A49">
        <v>1311</v>
      </c>
      <c r="B49" s="49">
        <v>110000450100</v>
      </c>
      <c r="C49" s="49">
        <v>110000450100</v>
      </c>
      <c r="D49" s="46" t="s">
        <v>2108</v>
      </c>
      <c r="E49" s="46" t="s">
        <v>2319</v>
      </c>
      <c r="F49" s="5">
        <v>30.50986</v>
      </c>
      <c r="G49" s="5">
        <v>-91.184650000000005</v>
      </c>
      <c r="H49" s="50" t="s">
        <v>984</v>
      </c>
      <c r="I49" s="50" t="s">
        <v>2423</v>
      </c>
      <c r="J49" s="50" t="s">
        <v>985</v>
      </c>
      <c r="K49" s="50" t="s">
        <v>478</v>
      </c>
      <c r="L49" s="50" t="s">
        <v>1914</v>
      </c>
      <c r="M49" s="46" t="s">
        <v>904</v>
      </c>
      <c r="N49" t="s">
        <v>2012</v>
      </c>
      <c r="O49" t="s">
        <v>1522</v>
      </c>
      <c r="P49" t="s">
        <v>2018</v>
      </c>
      <c r="Q49" s="48" t="s">
        <v>2675</v>
      </c>
    </row>
    <row r="50" spans="1:17" x14ac:dyDescent="0.35">
      <c r="A50">
        <v>1313</v>
      </c>
      <c r="B50" s="49">
        <v>110003266849</v>
      </c>
      <c r="C50" s="49">
        <v>110003266849</v>
      </c>
      <c r="D50" s="46" t="s">
        <v>2110</v>
      </c>
      <c r="E50" s="46" t="s">
        <v>2319</v>
      </c>
      <c r="F50" s="5">
        <v>30.473099999999999</v>
      </c>
      <c r="G50" s="5">
        <v>-91.185699999999997</v>
      </c>
      <c r="H50" s="50" t="s">
        <v>987</v>
      </c>
      <c r="I50" s="50" t="s">
        <v>2423</v>
      </c>
      <c r="J50" s="50" t="s">
        <v>985</v>
      </c>
      <c r="K50" s="50" t="s">
        <v>478</v>
      </c>
      <c r="L50" s="50" t="s">
        <v>1915</v>
      </c>
      <c r="M50" s="46" t="s">
        <v>904</v>
      </c>
      <c r="N50" t="s">
        <v>2012</v>
      </c>
      <c r="O50" t="s">
        <v>1522</v>
      </c>
      <c r="P50" t="s">
        <v>2018</v>
      </c>
      <c r="Q50" s="48" t="s">
        <v>2675</v>
      </c>
    </row>
    <row r="51" spans="1:17" x14ac:dyDescent="0.35">
      <c r="A51">
        <v>1314</v>
      </c>
      <c r="B51" s="49">
        <v>110000597444</v>
      </c>
      <c r="C51" s="49">
        <v>110000597444</v>
      </c>
      <c r="D51" s="46" t="s">
        <v>2111</v>
      </c>
      <c r="E51" s="46" t="s">
        <v>2319</v>
      </c>
      <c r="F51" s="5">
        <v>30.498999999999999</v>
      </c>
      <c r="G51" s="5">
        <v>-91.190200000000004</v>
      </c>
      <c r="H51" s="50" t="s">
        <v>988</v>
      </c>
      <c r="I51" s="50" t="s">
        <v>2423</v>
      </c>
      <c r="J51" s="50" t="s">
        <v>985</v>
      </c>
      <c r="K51" s="50" t="s">
        <v>478</v>
      </c>
      <c r="L51" s="50" t="s">
        <v>1914</v>
      </c>
      <c r="M51" s="46" t="s">
        <v>904</v>
      </c>
      <c r="N51" t="s">
        <v>2012</v>
      </c>
      <c r="O51" t="s">
        <v>1522</v>
      </c>
      <c r="P51" t="s">
        <v>2018</v>
      </c>
      <c r="Q51" s="48" t="s">
        <v>2675</v>
      </c>
    </row>
    <row r="52" spans="1:17" x14ac:dyDescent="0.35">
      <c r="A52">
        <v>1315</v>
      </c>
      <c r="B52" s="49">
        <v>110064365690</v>
      </c>
      <c r="C52" s="49">
        <v>110064365690</v>
      </c>
      <c r="D52" s="46" t="s">
        <v>2112</v>
      </c>
      <c r="E52" s="46" t="s">
        <v>2319</v>
      </c>
      <c r="F52" s="5">
        <v>29.684887</v>
      </c>
      <c r="G52" s="5">
        <v>-89.976129999999998</v>
      </c>
      <c r="H52" s="50" t="s">
        <v>989</v>
      </c>
      <c r="I52" s="50" t="s">
        <v>2424</v>
      </c>
      <c r="J52" s="50" t="s">
        <v>990</v>
      </c>
      <c r="K52" s="50" t="s">
        <v>478</v>
      </c>
      <c r="L52" s="50">
        <v>70037</v>
      </c>
      <c r="M52" s="46" t="s">
        <v>904</v>
      </c>
      <c r="N52" t="s">
        <v>2012</v>
      </c>
      <c r="O52" t="s">
        <v>1523</v>
      </c>
      <c r="P52" t="s">
        <v>2018</v>
      </c>
      <c r="Q52" s="48" t="s">
        <v>2675</v>
      </c>
    </row>
    <row r="53" spans="1:17" x14ac:dyDescent="0.35">
      <c r="A53">
        <v>1316</v>
      </c>
      <c r="B53" s="51">
        <v>110064520031</v>
      </c>
      <c r="C53" s="51">
        <v>110064520031</v>
      </c>
      <c r="D53" s="46" t="s">
        <v>2113</v>
      </c>
      <c r="E53" s="46" t="s">
        <v>2319</v>
      </c>
      <c r="F53" s="5">
        <v>29.862594999999999</v>
      </c>
      <c r="G53" s="5">
        <v>-89.971048999999994</v>
      </c>
      <c r="H53" s="52" t="s">
        <v>991</v>
      </c>
      <c r="I53" s="52" t="s">
        <v>2425</v>
      </c>
      <c r="J53" s="50" t="s">
        <v>990</v>
      </c>
      <c r="K53" s="52" t="s">
        <v>478</v>
      </c>
      <c r="L53" s="47">
        <v>70040</v>
      </c>
      <c r="M53" s="46" t="s">
        <v>904</v>
      </c>
      <c r="N53" t="s">
        <v>2012</v>
      </c>
      <c r="O53" t="s">
        <v>1523</v>
      </c>
      <c r="P53" t="s">
        <v>2018</v>
      </c>
      <c r="Q53" s="48" t="s">
        <v>2675</v>
      </c>
    </row>
    <row r="54" spans="1:17" x14ac:dyDescent="0.35">
      <c r="A54">
        <v>1317</v>
      </c>
      <c r="B54" s="49" t="s">
        <v>992</v>
      </c>
      <c r="C54" s="49" t="s">
        <v>992</v>
      </c>
      <c r="D54" s="46" t="s">
        <v>2114</v>
      </c>
      <c r="E54" s="46" t="s">
        <v>2319</v>
      </c>
      <c r="F54" s="5">
        <v>30.230399999999999</v>
      </c>
      <c r="G54" s="5">
        <v>-91.072100000000006</v>
      </c>
      <c r="H54" s="50" t="s">
        <v>993</v>
      </c>
      <c r="I54" s="50" t="s">
        <v>994</v>
      </c>
      <c r="J54" s="50" t="s">
        <v>995</v>
      </c>
      <c r="K54" s="50" t="s">
        <v>478</v>
      </c>
      <c r="L54" s="50" t="s">
        <v>1916</v>
      </c>
      <c r="M54" s="46" t="s">
        <v>904</v>
      </c>
      <c r="N54" t="s">
        <v>2012</v>
      </c>
      <c r="O54" t="s">
        <v>1524</v>
      </c>
      <c r="P54" t="s">
        <v>2018</v>
      </c>
      <c r="Q54" s="48" t="s">
        <v>2675</v>
      </c>
    </row>
    <row r="55" spans="1:17" x14ac:dyDescent="0.35">
      <c r="A55">
        <v>1318</v>
      </c>
      <c r="B55" s="49">
        <v>110000597319</v>
      </c>
      <c r="C55" s="49">
        <v>110000597319</v>
      </c>
      <c r="D55" s="46" t="s">
        <v>2115</v>
      </c>
      <c r="E55" s="46" t="s">
        <v>2319</v>
      </c>
      <c r="F55" s="5">
        <v>30.225083000000001</v>
      </c>
      <c r="G55" s="5">
        <v>-91.069423999999998</v>
      </c>
      <c r="H55" s="50" t="s">
        <v>996</v>
      </c>
      <c r="I55" s="50" t="s">
        <v>994</v>
      </c>
      <c r="J55" s="50" t="s">
        <v>995</v>
      </c>
      <c r="K55" s="50" t="s">
        <v>478</v>
      </c>
      <c r="L55" s="50" t="s">
        <v>1916</v>
      </c>
      <c r="M55" s="46" t="s">
        <v>904</v>
      </c>
      <c r="N55" t="s">
        <v>2012</v>
      </c>
      <c r="O55" t="s">
        <v>1524</v>
      </c>
      <c r="P55" t="s">
        <v>2018</v>
      </c>
      <c r="Q55" s="48" t="s">
        <v>2675</v>
      </c>
    </row>
    <row r="56" spans="1:17" x14ac:dyDescent="0.35">
      <c r="A56">
        <v>1319</v>
      </c>
      <c r="B56" s="49">
        <v>110045634774</v>
      </c>
      <c r="C56" s="49">
        <v>110045634774</v>
      </c>
      <c r="D56" s="46" t="s">
        <v>2116</v>
      </c>
      <c r="E56" s="46" t="s">
        <v>2319</v>
      </c>
      <c r="F56" s="5">
        <v>29.936411</v>
      </c>
      <c r="G56" s="5">
        <v>-89.972954000000001</v>
      </c>
      <c r="H56" s="47" t="s">
        <v>997</v>
      </c>
      <c r="I56" s="47" t="s">
        <v>2426</v>
      </c>
      <c r="J56" s="47" t="s">
        <v>998</v>
      </c>
      <c r="K56" s="47" t="s">
        <v>478</v>
      </c>
      <c r="L56" s="47">
        <v>70043</v>
      </c>
      <c r="M56" s="46" t="s">
        <v>904</v>
      </c>
      <c r="N56" t="s">
        <v>2012</v>
      </c>
      <c r="O56" t="s">
        <v>1524</v>
      </c>
      <c r="P56" t="s">
        <v>2018</v>
      </c>
      <c r="Q56" s="48" t="s">
        <v>2675</v>
      </c>
    </row>
    <row r="57" spans="1:17" x14ac:dyDescent="0.35">
      <c r="A57">
        <v>1320</v>
      </c>
      <c r="B57" s="49">
        <v>110000746328</v>
      </c>
      <c r="C57" s="49">
        <v>110000746328</v>
      </c>
      <c r="D57" s="46" t="s">
        <v>2117</v>
      </c>
      <c r="E57" s="46" t="s">
        <v>2319</v>
      </c>
      <c r="F57" s="5">
        <v>30.208600000000001</v>
      </c>
      <c r="G57" s="5">
        <v>-91.014700000000005</v>
      </c>
      <c r="H57" s="50" t="s">
        <v>999</v>
      </c>
      <c r="I57" s="50" t="s">
        <v>2427</v>
      </c>
      <c r="J57" s="50" t="s">
        <v>1000</v>
      </c>
      <c r="K57" s="50" t="s">
        <v>478</v>
      </c>
      <c r="L57" s="50" t="s">
        <v>1917</v>
      </c>
      <c r="M57" s="46" t="s">
        <v>904</v>
      </c>
      <c r="N57" t="s">
        <v>2012</v>
      </c>
      <c r="O57" t="s">
        <v>1524</v>
      </c>
      <c r="P57" t="s">
        <v>2018</v>
      </c>
      <c r="Q57" s="48" t="s">
        <v>2675</v>
      </c>
    </row>
    <row r="58" spans="1:17" x14ac:dyDescent="0.35">
      <c r="A58">
        <v>1322</v>
      </c>
      <c r="B58" s="51">
        <v>110000746783</v>
      </c>
      <c r="C58" s="51">
        <v>110000746783</v>
      </c>
      <c r="D58" s="46" t="s">
        <v>2119</v>
      </c>
      <c r="E58" s="46" t="s">
        <v>2319</v>
      </c>
      <c r="F58" s="5">
        <v>30.204000000000001</v>
      </c>
      <c r="G58" s="5">
        <v>-90.993300000000005</v>
      </c>
      <c r="H58" s="52" t="s">
        <v>1002</v>
      </c>
      <c r="I58" s="52" t="s">
        <v>2427</v>
      </c>
      <c r="J58" s="15" t="s">
        <v>1003</v>
      </c>
      <c r="K58" s="52" t="s">
        <v>478</v>
      </c>
      <c r="L58" s="15">
        <v>70734</v>
      </c>
      <c r="M58" s="46" t="s">
        <v>904</v>
      </c>
      <c r="N58" t="s">
        <v>2012</v>
      </c>
      <c r="O58" t="s">
        <v>1524</v>
      </c>
      <c r="P58" t="s">
        <v>2018</v>
      </c>
      <c r="Q58" s="48" t="s">
        <v>2675</v>
      </c>
    </row>
    <row r="59" spans="1:17" x14ac:dyDescent="0.35">
      <c r="A59">
        <v>1323</v>
      </c>
      <c r="B59" s="51">
        <v>110046528227</v>
      </c>
      <c r="C59" s="51">
        <v>110046528227</v>
      </c>
      <c r="D59" s="46" t="s">
        <v>2120</v>
      </c>
      <c r="E59" s="46" t="s">
        <v>2319</v>
      </c>
      <c r="F59" s="5">
        <v>30.209700000000002</v>
      </c>
      <c r="G59" s="5">
        <v>-91.02</v>
      </c>
      <c r="H59" s="52" t="s">
        <v>1004</v>
      </c>
      <c r="I59" s="52" t="s">
        <v>2427</v>
      </c>
      <c r="J59" s="15" t="s">
        <v>1003</v>
      </c>
      <c r="K59" s="52" t="s">
        <v>478</v>
      </c>
      <c r="L59" s="15">
        <v>70734</v>
      </c>
      <c r="M59" s="46" t="s">
        <v>904</v>
      </c>
      <c r="N59" t="s">
        <v>2012</v>
      </c>
      <c r="O59" t="s">
        <v>1524</v>
      </c>
      <c r="P59" t="s">
        <v>2018</v>
      </c>
      <c r="Q59" s="48" t="s">
        <v>2675</v>
      </c>
    </row>
    <row r="60" spans="1:17" x14ac:dyDescent="0.35">
      <c r="A60">
        <v>1324</v>
      </c>
      <c r="B60" s="51">
        <v>110002056024</v>
      </c>
      <c r="C60" s="51">
        <v>110002056024</v>
      </c>
      <c r="D60" s="46" t="s">
        <v>2121</v>
      </c>
      <c r="E60" s="46" t="s">
        <v>2319</v>
      </c>
      <c r="F60" s="5">
        <v>30.209399999999999</v>
      </c>
      <c r="G60" s="5">
        <v>-91.012299999999996</v>
      </c>
      <c r="H60" s="52" t="s">
        <v>1005</v>
      </c>
      <c r="I60" s="52" t="s">
        <v>2427</v>
      </c>
      <c r="J60" s="15" t="s">
        <v>1003</v>
      </c>
      <c r="K60" s="52" t="s">
        <v>478</v>
      </c>
      <c r="L60" s="15">
        <v>70734</v>
      </c>
      <c r="M60" s="46" t="s">
        <v>904</v>
      </c>
      <c r="N60" t="s">
        <v>2012</v>
      </c>
      <c r="O60" t="s">
        <v>1524</v>
      </c>
      <c r="P60" t="s">
        <v>2018</v>
      </c>
      <c r="Q60" s="48" t="s">
        <v>2675</v>
      </c>
    </row>
    <row r="61" spans="1:17" x14ac:dyDescent="0.35">
      <c r="A61">
        <v>1325</v>
      </c>
      <c r="B61" s="49">
        <v>110000743394</v>
      </c>
      <c r="C61" s="49">
        <v>110000743394</v>
      </c>
      <c r="D61" s="46" t="s">
        <v>2122</v>
      </c>
      <c r="E61" s="46" t="s">
        <v>2319</v>
      </c>
      <c r="F61" s="5">
        <v>30.184574999999999</v>
      </c>
      <c r="G61" s="5">
        <v>-90.992220000000003</v>
      </c>
      <c r="H61" s="50" t="s">
        <v>1006</v>
      </c>
      <c r="I61" s="50" t="s">
        <v>2427</v>
      </c>
      <c r="J61" s="50" t="s">
        <v>1000</v>
      </c>
      <c r="K61" s="50" t="s">
        <v>478</v>
      </c>
      <c r="L61" s="50" t="s">
        <v>1917</v>
      </c>
      <c r="M61" s="46" t="s">
        <v>904</v>
      </c>
      <c r="N61" t="s">
        <v>2012</v>
      </c>
      <c r="O61" t="s">
        <v>1524</v>
      </c>
      <c r="P61" t="s">
        <v>2018</v>
      </c>
      <c r="Q61" s="48" t="s">
        <v>2675</v>
      </c>
    </row>
    <row r="62" spans="1:17" x14ac:dyDescent="0.35">
      <c r="A62">
        <v>1326</v>
      </c>
      <c r="B62" s="49">
        <v>110000449774</v>
      </c>
      <c r="C62" s="49">
        <v>110000449774</v>
      </c>
      <c r="D62" s="46" t="s">
        <v>2123</v>
      </c>
      <c r="E62" s="46" t="s">
        <v>2319</v>
      </c>
      <c r="F62" s="5">
        <v>30.185099999999998</v>
      </c>
      <c r="G62" s="5">
        <v>-90.980400000000003</v>
      </c>
      <c r="H62" s="50" t="s">
        <v>1007</v>
      </c>
      <c r="I62" s="50" t="s">
        <v>2427</v>
      </c>
      <c r="J62" s="50" t="s">
        <v>1000</v>
      </c>
      <c r="K62" s="50" t="s">
        <v>478</v>
      </c>
      <c r="L62" s="50" t="s">
        <v>1917</v>
      </c>
      <c r="M62" s="46" t="s">
        <v>904</v>
      </c>
      <c r="N62" t="s">
        <v>2012</v>
      </c>
      <c r="O62" t="s">
        <v>1524</v>
      </c>
      <c r="P62" t="s">
        <v>2018</v>
      </c>
      <c r="Q62" s="48" t="s">
        <v>2675</v>
      </c>
    </row>
    <row r="63" spans="1:17" x14ac:dyDescent="0.35">
      <c r="A63">
        <v>1327</v>
      </c>
      <c r="B63" s="49">
        <v>110000597364</v>
      </c>
      <c r="C63" s="49">
        <v>110000597364</v>
      </c>
      <c r="D63" s="46" t="s">
        <v>2124</v>
      </c>
      <c r="E63" s="46" t="s">
        <v>2319</v>
      </c>
      <c r="F63" s="5">
        <v>30.197900000000001</v>
      </c>
      <c r="G63" s="5">
        <v>-91.003500000000003</v>
      </c>
      <c r="H63" s="50" t="s">
        <v>1008</v>
      </c>
      <c r="I63" s="50" t="s">
        <v>2427</v>
      </c>
      <c r="J63" s="50" t="s">
        <v>1000</v>
      </c>
      <c r="K63" s="50" t="s">
        <v>478</v>
      </c>
      <c r="L63" s="50" t="s">
        <v>1917</v>
      </c>
      <c r="M63" s="46" t="s">
        <v>904</v>
      </c>
      <c r="N63" t="s">
        <v>2012</v>
      </c>
      <c r="O63" t="s">
        <v>1524</v>
      </c>
      <c r="P63" t="s">
        <v>2018</v>
      </c>
      <c r="Q63" s="48" t="s">
        <v>2675</v>
      </c>
    </row>
    <row r="64" spans="1:17" x14ac:dyDescent="0.35">
      <c r="A64">
        <v>1328</v>
      </c>
      <c r="B64" s="49">
        <v>110046264760</v>
      </c>
      <c r="C64" s="49">
        <v>110046264760</v>
      </c>
      <c r="D64" s="46" t="s">
        <v>2125</v>
      </c>
      <c r="E64" s="46" t="s">
        <v>2319</v>
      </c>
      <c r="F64" s="5">
        <v>30.198399999999999</v>
      </c>
      <c r="G64" s="5">
        <v>-91.012799999999999</v>
      </c>
      <c r="H64" s="50" t="s">
        <v>1009</v>
      </c>
      <c r="I64" s="50" t="s">
        <v>2427</v>
      </c>
      <c r="J64" s="50" t="s">
        <v>1000</v>
      </c>
      <c r="K64" s="50" t="s">
        <v>478</v>
      </c>
      <c r="L64" s="50" t="s">
        <v>1917</v>
      </c>
      <c r="M64" s="46" t="s">
        <v>904</v>
      </c>
      <c r="N64" t="s">
        <v>2012</v>
      </c>
      <c r="O64" t="s">
        <v>1524</v>
      </c>
      <c r="P64" t="s">
        <v>2018</v>
      </c>
      <c r="Q64" s="48" t="s">
        <v>2675</v>
      </c>
    </row>
    <row r="65" spans="1:17" x14ac:dyDescent="0.35">
      <c r="A65">
        <v>1329</v>
      </c>
      <c r="B65" s="49">
        <v>110000597373</v>
      </c>
      <c r="C65" s="49">
        <v>110000597373</v>
      </c>
      <c r="D65" s="46" t="s">
        <v>2126</v>
      </c>
      <c r="E65" s="46" t="s">
        <v>2319</v>
      </c>
      <c r="F65" s="5">
        <v>30.198899999999998</v>
      </c>
      <c r="G65" s="5">
        <v>-91.008499999999998</v>
      </c>
      <c r="H65" s="50" t="s">
        <v>1010</v>
      </c>
      <c r="I65" s="50" t="s">
        <v>2427</v>
      </c>
      <c r="J65" s="50" t="s">
        <v>1000</v>
      </c>
      <c r="K65" s="50" t="s">
        <v>478</v>
      </c>
      <c r="L65" s="50" t="s">
        <v>1917</v>
      </c>
      <c r="M65" s="46" t="s">
        <v>904</v>
      </c>
      <c r="N65" t="s">
        <v>2012</v>
      </c>
      <c r="O65" t="s">
        <v>1524</v>
      </c>
      <c r="P65" t="s">
        <v>2018</v>
      </c>
      <c r="Q65" s="48" t="s">
        <v>2675</v>
      </c>
    </row>
    <row r="66" spans="1:17" x14ac:dyDescent="0.35">
      <c r="A66">
        <v>1331</v>
      </c>
      <c r="B66" s="49">
        <v>110064524849</v>
      </c>
      <c r="C66" s="49">
        <v>110064524849</v>
      </c>
      <c r="D66" s="46" t="s">
        <v>2128</v>
      </c>
      <c r="E66" s="46" t="s">
        <v>2319</v>
      </c>
      <c r="F66" s="5">
        <v>30.12452</v>
      </c>
      <c r="G66" s="5">
        <v>-93.307670000000002</v>
      </c>
      <c r="H66" s="50" t="s">
        <v>1013</v>
      </c>
      <c r="I66" s="50" t="s">
        <v>2428</v>
      </c>
      <c r="J66" s="50" t="s">
        <v>1014</v>
      </c>
      <c r="K66" s="50" t="s">
        <v>478</v>
      </c>
      <c r="L66" s="47">
        <v>70605</v>
      </c>
      <c r="M66" s="46" t="s">
        <v>904</v>
      </c>
      <c r="N66" t="s">
        <v>2012</v>
      </c>
      <c r="O66" t="s">
        <v>1525</v>
      </c>
      <c r="P66" t="s">
        <v>2018</v>
      </c>
      <c r="Q66" s="48" t="s">
        <v>2675</v>
      </c>
    </row>
    <row r="67" spans="1:17" x14ac:dyDescent="0.35">
      <c r="A67">
        <v>1333</v>
      </c>
      <c r="B67" s="51">
        <v>110056954602</v>
      </c>
      <c r="C67" s="51">
        <v>110056954602</v>
      </c>
      <c r="D67" s="46" t="s">
        <v>2130</v>
      </c>
      <c r="E67" s="46" t="s">
        <v>2319</v>
      </c>
      <c r="F67" s="5">
        <v>30.08013</v>
      </c>
      <c r="G67" s="5">
        <v>-90.915999999999997</v>
      </c>
      <c r="H67" s="47" t="s">
        <v>1018</v>
      </c>
      <c r="I67" s="47" t="s">
        <v>2429</v>
      </c>
      <c r="J67" s="47" t="s">
        <v>1019</v>
      </c>
      <c r="K67" s="47" t="s">
        <v>478</v>
      </c>
      <c r="L67" s="47">
        <v>70086</v>
      </c>
      <c r="M67" s="46" t="s">
        <v>904</v>
      </c>
      <c r="N67" t="s">
        <v>2012</v>
      </c>
      <c r="O67" t="s">
        <v>1524</v>
      </c>
      <c r="P67" t="s">
        <v>2018</v>
      </c>
      <c r="Q67" s="48" t="s">
        <v>2675</v>
      </c>
    </row>
    <row r="68" spans="1:17" x14ac:dyDescent="0.35">
      <c r="A68">
        <v>1334</v>
      </c>
      <c r="B68" s="49">
        <v>110061069258</v>
      </c>
      <c r="C68" s="49">
        <v>110061069258</v>
      </c>
      <c r="D68" s="46" t="s">
        <v>2131</v>
      </c>
      <c r="E68" s="46" t="s">
        <v>2319</v>
      </c>
      <c r="F68" s="5">
        <v>30.051729000000002</v>
      </c>
      <c r="G68" s="5">
        <v>-90.849112000000005</v>
      </c>
      <c r="H68" s="50" t="s">
        <v>1020</v>
      </c>
      <c r="I68" s="50" t="s">
        <v>2430</v>
      </c>
      <c r="J68" s="50" t="s">
        <v>1021</v>
      </c>
      <c r="K68" s="50" t="s">
        <v>478</v>
      </c>
      <c r="L68" s="47">
        <v>70086</v>
      </c>
      <c r="M68" s="46" t="s">
        <v>904</v>
      </c>
      <c r="N68" t="s">
        <v>2012</v>
      </c>
      <c r="O68" t="s">
        <v>1524</v>
      </c>
      <c r="P68" t="s">
        <v>2018</v>
      </c>
      <c r="Q68" s="48" t="s">
        <v>2675</v>
      </c>
    </row>
    <row r="69" spans="1:17" x14ac:dyDescent="0.35">
      <c r="A69">
        <v>1335</v>
      </c>
      <c r="B69" s="49">
        <v>110000448864</v>
      </c>
      <c r="C69" s="49">
        <v>110000448864</v>
      </c>
      <c r="D69" s="46" t="s">
        <v>2132</v>
      </c>
      <c r="E69" s="46" t="s">
        <v>2319</v>
      </c>
      <c r="F69" s="5">
        <v>30.001107000000001</v>
      </c>
      <c r="G69" s="5">
        <v>-90.402220999999997</v>
      </c>
      <c r="H69" s="50" t="s">
        <v>1022</v>
      </c>
      <c r="I69" s="50" t="s">
        <v>2431</v>
      </c>
      <c r="J69" s="50" t="s">
        <v>1023</v>
      </c>
      <c r="K69" s="50" t="s">
        <v>478</v>
      </c>
      <c r="L69" s="50" t="s">
        <v>1919</v>
      </c>
      <c r="M69" s="46" t="s">
        <v>904</v>
      </c>
      <c r="N69" t="s">
        <v>2012</v>
      </c>
      <c r="O69" t="s">
        <v>1523</v>
      </c>
      <c r="P69" t="s">
        <v>2018</v>
      </c>
      <c r="Q69" s="48" t="s">
        <v>2675</v>
      </c>
    </row>
    <row r="70" spans="1:17" x14ac:dyDescent="0.35">
      <c r="A70">
        <v>1336</v>
      </c>
      <c r="B70" s="49">
        <v>110013831201</v>
      </c>
      <c r="C70" s="49">
        <v>110013831201</v>
      </c>
      <c r="D70" s="46" t="s">
        <v>2133</v>
      </c>
      <c r="E70" s="46" t="s">
        <v>2319</v>
      </c>
      <c r="F70" s="5">
        <v>30.000723000000001</v>
      </c>
      <c r="G70" s="5">
        <v>-90.403767999999999</v>
      </c>
      <c r="H70" s="50" t="s">
        <v>1022</v>
      </c>
      <c r="I70" s="50" t="s">
        <v>2431</v>
      </c>
      <c r="J70" s="50" t="s">
        <v>1023</v>
      </c>
      <c r="K70" s="50" t="s">
        <v>478</v>
      </c>
      <c r="L70" s="50" t="s">
        <v>1919</v>
      </c>
      <c r="M70" s="46" t="s">
        <v>904</v>
      </c>
      <c r="N70" t="s">
        <v>2012</v>
      </c>
      <c r="O70" t="s">
        <v>1523</v>
      </c>
      <c r="P70" t="s">
        <v>2018</v>
      </c>
      <c r="Q70" s="48" t="s">
        <v>2675</v>
      </c>
    </row>
    <row r="71" spans="1:17" x14ac:dyDescent="0.35">
      <c r="A71">
        <v>1337</v>
      </c>
      <c r="B71" s="49" t="s">
        <v>1024</v>
      </c>
      <c r="C71" s="49" t="s">
        <v>1024</v>
      </c>
      <c r="D71" s="46" t="s">
        <v>1025</v>
      </c>
      <c r="E71" s="46" t="s">
        <v>2319</v>
      </c>
      <c r="F71" s="5">
        <v>30.001000000000001</v>
      </c>
      <c r="G71" s="5">
        <v>-90.423900000000003</v>
      </c>
      <c r="H71" s="47" t="s">
        <v>1026</v>
      </c>
      <c r="I71" s="47" t="s">
        <v>2431</v>
      </c>
      <c r="J71" s="47" t="s">
        <v>1027</v>
      </c>
      <c r="K71" s="47" t="s">
        <v>478</v>
      </c>
      <c r="L71" s="47">
        <v>70087</v>
      </c>
      <c r="M71" s="46" t="s">
        <v>904</v>
      </c>
      <c r="N71" t="s">
        <v>2012</v>
      </c>
      <c r="O71" t="s">
        <v>1523</v>
      </c>
      <c r="P71" t="s">
        <v>2018</v>
      </c>
      <c r="Q71" s="48" t="s">
        <v>2675</v>
      </c>
    </row>
    <row r="72" spans="1:17" x14ac:dyDescent="0.35">
      <c r="A72">
        <v>1338</v>
      </c>
      <c r="B72" s="49">
        <v>110001244724</v>
      </c>
      <c r="C72" s="49">
        <v>110001244724</v>
      </c>
      <c r="D72" s="46" t="s">
        <v>2134</v>
      </c>
      <c r="E72" s="46" t="s">
        <v>2319</v>
      </c>
      <c r="F72" s="5">
        <v>30.320903000000001</v>
      </c>
      <c r="G72" s="5">
        <v>-91.239014999999995</v>
      </c>
      <c r="H72" s="50" t="s">
        <v>1028</v>
      </c>
      <c r="I72" s="50" t="s">
        <v>2432</v>
      </c>
      <c r="J72" s="50" t="s">
        <v>995</v>
      </c>
      <c r="K72" s="50" t="s">
        <v>478</v>
      </c>
      <c r="L72" s="50" t="s">
        <v>1920</v>
      </c>
      <c r="M72" s="46" t="s">
        <v>904</v>
      </c>
      <c r="N72" t="s">
        <v>2012</v>
      </c>
      <c r="O72" t="s">
        <v>1524</v>
      </c>
      <c r="P72" t="s">
        <v>2018</v>
      </c>
      <c r="Q72" s="48" t="s">
        <v>2675</v>
      </c>
    </row>
    <row r="73" spans="1:17" x14ac:dyDescent="0.35">
      <c r="A73">
        <v>1339</v>
      </c>
      <c r="B73" s="49">
        <v>110041092876</v>
      </c>
      <c r="C73" s="49">
        <v>110041092876</v>
      </c>
      <c r="D73" s="46" t="s">
        <v>2135</v>
      </c>
      <c r="E73" s="46" t="s">
        <v>2319</v>
      </c>
      <c r="F73" s="5">
        <v>30.3169</v>
      </c>
      <c r="G73" s="5">
        <v>-91.237399999999994</v>
      </c>
      <c r="H73" s="50" t="s">
        <v>1029</v>
      </c>
      <c r="I73" s="50" t="s">
        <v>2432</v>
      </c>
      <c r="J73" s="50" t="s">
        <v>995</v>
      </c>
      <c r="K73" s="50" t="s">
        <v>478</v>
      </c>
      <c r="L73" s="50" t="s">
        <v>1920</v>
      </c>
      <c r="M73" s="46" t="s">
        <v>904</v>
      </c>
      <c r="N73" t="s">
        <v>2012</v>
      </c>
      <c r="O73" t="s">
        <v>1524</v>
      </c>
      <c r="P73" t="s">
        <v>2018</v>
      </c>
      <c r="Q73" s="48" t="s">
        <v>2675</v>
      </c>
    </row>
    <row r="74" spans="1:17" x14ac:dyDescent="0.35">
      <c r="A74">
        <v>1340</v>
      </c>
      <c r="B74" s="49">
        <v>110000613747</v>
      </c>
      <c r="C74" s="49">
        <v>110000613747</v>
      </c>
      <c r="D74" s="46" t="s">
        <v>2136</v>
      </c>
      <c r="E74" s="46" t="s">
        <v>2319</v>
      </c>
      <c r="F74" s="5">
        <v>30.265426000000001</v>
      </c>
      <c r="G74" s="5">
        <v>-91.184190000000001</v>
      </c>
      <c r="H74" s="50" t="s">
        <v>1030</v>
      </c>
      <c r="I74" s="50" t="s">
        <v>2432</v>
      </c>
      <c r="J74" s="50" t="s">
        <v>995</v>
      </c>
      <c r="K74" s="50" t="s">
        <v>478</v>
      </c>
      <c r="L74" s="50" t="s">
        <v>1920</v>
      </c>
      <c r="M74" s="46" t="s">
        <v>904</v>
      </c>
      <c r="N74" t="s">
        <v>2012</v>
      </c>
      <c r="O74" t="s">
        <v>1524</v>
      </c>
      <c r="P74" t="s">
        <v>2018</v>
      </c>
      <c r="Q74" s="48" t="s">
        <v>2675</v>
      </c>
    </row>
    <row r="75" spans="1:17" x14ac:dyDescent="0.35">
      <c r="A75">
        <v>1341</v>
      </c>
      <c r="B75" s="49">
        <v>110000572675</v>
      </c>
      <c r="C75" s="49">
        <v>110000572675</v>
      </c>
      <c r="D75" s="46" t="s">
        <v>2137</v>
      </c>
      <c r="E75" s="46" t="s">
        <v>2319</v>
      </c>
      <c r="F75" s="5">
        <v>30.259399999999999</v>
      </c>
      <c r="G75" s="5">
        <v>-91.173699999999997</v>
      </c>
      <c r="H75" s="50" t="s">
        <v>1031</v>
      </c>
      <c r="I75" s="50" t="s">
        <v>2432</v>
      </c>
      <c r="J75" s="50" t="s">
        <v>995</v>
      </c>
      <c r="K75" s="50" t="s">
        <v>478</v>
      </c>
      <c r="L75" s="50" t="s">
        <v>1920</v>
      </c>
      <c r="M75" s="46" t="s">
        <v>904</v>
      </c>
      <c r="N75" t="s">
        <v>2012</v>
      </c>
      <c r="O75" t="s">
        <v>1524</v>
      </c>
      <c r="P75" t="s">
        <v>2018</v>
      </c>
      <c r="Q75" s="48" t="s">
        <v>2675</v>
      </c>
    </row>
    <row r="76" spans="1:17" x14ac:dyDescent="0.35">
      <c r="A76">
        <v>1342</v>
      </c>
      <c r="B76" s="51">
        <v>110041935779</v>
      </c>
      <c r="C76" s="51">
        <v>110041935779</v>
      </c>
      <c r="D76" s="46" t="s">
        <v>2138</v>
      </c>
      <c r="E76" s="46" t="s">
        <v>2319</v>
      </c>
      <c r="F76" s="5">
        <v>30.265899999999998</v>
      </c>
      <c r="G76" s="5">
        <v>-91.148200000000003</v>
      </c>
      <c r="H76" s="52" t="s">
        <v>1032</v>
      </c>
      <c r="I76" s="52" t="s">
        <v>2432</v>
      </c>
      <c r="J76" s="15" t="s">
        <v>1033</v>
      </c>
      <c r="K76" s="52" t="s">
        <v>478</v>
      </c>
      <c r="L76" s="15">
        <v>70764</v>
      </c>
      <c r="M76" s="46" t="s">
        <v>904</v>
      </c>
      <c r="N76" t="s">
        <v>2012</v>
      </c>
      <c r="O76" t="s">
        <v>1524</v>
      </c>
      <c r="P76" t="s">
        <v>2018</v>
      </c>
      <c r="Q76" s="48" t="s">
        <v>2675</v>
      </c>
    </row>
    <row r="77" spans="1:17" x14ac:dyDescent="0.35">
      <c r="A77">
        <v>1343</v>
      </c>
      <c r="B77" s="49">
        <v>110000450477</v>
      </c>
      <c r="C77" s="49">
        <v>110000450477</v>
      </c>
      <c r="D77" s="46" t="s">
        <v>2139</v>
      </c>
      <c r="E77" s="46" t="s">
        <v>2319</v>
      </c>
      <c r="F77" s="5">
        <v>32.6907</v>
      </c>
      <c r="G77" s="5">
        <v>-92.082599999999999</v>
      </c>
      <c r="H77" s="50" t="s">
        <v>1034</v>
      </c>
      <c r="I77" s="50" t="s">
        <v>2433</v>
      </c>
      <c r="J77" s="50" t="s">
        <v>1035</v>
      </c>
      <c r="K77" s="50" t="s">
        <v>478</v>
      </c>
      <c r="L77" s="50" t="s">
        <v>1921</v>
      </c>
      <c r="M77" s="46" t="s">
        <v>904</v>
      </c>
      <c r="N77" t="s">
        <v>2012</v>
      </c>
      <c r="O77" t="s">
        <v>1525</v>
      </c>
      <c r="P77" t="s">
        <v>2018</v>
      </c>
      <c r="Q77" s="48" t="s">
        <v>2675</v>
      </c>
    </row>
    <row r="78" spans="1:17" x14ac:dyDescent="0.35">
      <c r="A78">
        <v>1345</v>
      </c>
      <c r="B78" s="51">
        <v>110002347540</v>
      </c>
      <c r="C78" s="51">
        <v>110002347540</v>
      </c>
      <c r="D78" s="46" t="s">
        <v>2141</v>
      </c>
      <c r="E78" s="46" t="s">
        <v>2319</v>
      </c>
      <c r="F78" s="5">
        <v>30.145900000000001</v>
      </c>
      <c r="G78" s="5">
        <v>-93.338899999999995</v>
      </c>
      <c r="H78" s="52" t="s">
        <v>1038</v>
      </c>
      <c r="I78" s="52" t="s">
        <v>2434</v>
      </c>
      <c r="J78" s="15" t="s">
        <v>1037</v>
      </c>
      <c r="K78" s="52" t="s">
        <v>478</v>
      </c>
      <c r="L78" s="15">
        <v>70665</v>
      </c>
      <c r="M78" s="46" t="s">
        <v>904</v>
      </c>
      <c r="N78" t="s">
        <v>2012</v>
      </c>
      <c r="O78" t="s">
        <v>1525</v>
      </c>
      <c r="P78" t="s">
        <v>2018</v>
      </c>
      <c r="Q78" s="48" t="s">
        <v>2675</v>
      </c>
    </row>
    <row r="79" spans="1:17" x14ac:dyDescent="0.35">
      <c r="A79">
        <v>1346</v>
      </c>
      <c r="B79" s="53">
        <v>110043973509</v>
      </c>
      <c r="C79" s="53">
        <v>110043973509</v>
      </c>
      <c r="D79" s="46" t="s">
        <v>2142</v>
      </c>
      <c r="E79" s="46" t="s">
        <v>2319</v>
      </c>
      <c r="F79" s="5">
        <v>30.172699999999999</v>
      </c>
      <c r="G79" s="5">
        <v>-93.359200000000001</v>
      </c>
      <c r="H79" s="54" t="s">
        <v>1039</v>
      </c>
      <c r="I79" s="54" t="s">
        <v>2434</v>
      </c>
      <c r="J79" s="15" t="s">
        <v>1037</v>
      </c>
      <c r="K79" s="54" t="s">
        <v>478</v>
      </c>
      <c r="L79" s="7">
        <v>70665</v>
      </c>
      <c r="M79" s="46" t="s">
        <v>904</v>
      </c>
      <c r="N79" t="s">
        <v>2012</v>
      </c>
      <c r="O79" t="s">
        <v>1525</v>
      </c>
      <c r="P79" t="s">
        <v>2018</v>
      </c>
      <c r="Q79" s="48" t="s">
        <v>2675</v>
      </c>
    </row>
    <row r="80" spans="1:17" x14ac:dyDescent="0.35">
      <c r="A80">
        <v>1347</v>
      </c>
      <c r="B80" s="49">
        <v>110000597104</v>
      </c>
      <c r="C80" s="49">
        <v>110000597104</v>
      </c>
      <c r="D80" s="46" t="s">
        <v>2143</v>
      </c>
      <c r="E80" s="46" t="s">
        <v>2319</v>
      </c>
      <c r="F80" s="5">
        <v>29.982900000000001</v>
      </c>
      <c r="G80" s="5">
        <v>-90.443700000000007</v>
      </c>
      <c r="H80" s="50" t="s">
        <v>1040</v>
      </c>
      <c r="I80" s="50" t="s">
        <v>2435</v>
      </c>
      <c r="J80" s="50" t="s">
        <v>1023</v>
      </c>
      <c r="K80" s="50" t="s">
        <v>478</v>
      </c>
      <c r="L80" s="50">
        <v>70057</v>
      </c>
      <c r="M80" s="46" t="s">
        <v>904</v>
      </c>
      <c r="N80" t="s">
        <v>2012</v>
      </c>
      <c r="O80" t="s">
        <v>1524</v>
      </c>
      <c r="P80" t="s">
        <v>2018</v>
      </c>
      <c r="Q80" s="48" t="s">
        <v>2675</v>
      </c>
    </row>
    <row r="81" spans="1:17" x14ac:dyDescent="0.35">
      <c r="A81">
        <v>1348</v>
      </c>
      <c r="B81" s="49">
        <v>110000494894</v>
      </c>
      <c r="C81" s="49">
        <v>110000494894</v>
      </c>
      <c r="D81" s="46" t="s">
        <v>2144</v>
      </c>
      <c r="E81" s="46" t="s">
        <v>2319</v>
      </c>
      <c r="F81" s="5">
        <v>30.223500000000001</v>
      </c>
      <c r="G81" s="5">
        <v>-93.286900000000003</v>
      </c>
      <c r="H81" s="50" t="s">
        <v>1041</v>
      </c>
      <c r="I81" s="50" t="s">
        <v>1742</v>
      </c>
      <c r="J81" s="50" t="s">
        <v>1014</v>
      </c>
      <c r="K81" s="50" t="s">
        <v>478</v>
      </c>
      <c r="L81" s="50">
        <v>70669</v>
      </c>
      <c r="M81" s="46" t="s">
        <v>904</v>
      </c>
      <c r="N81" t="s">
        <v>2012</v>
      </c>
      <c r="O81" t="s">
        <v>1526</v>
      </c>
      <c r="P81" t="s">
        <v>2018</v>
      </c>
      <c r="Q81" s="48" t="s">
        <v>2675</v>
      </c>
    </row>
    <row r="82" spans="1:17" x14ac:dyDescent="0.35">
      <c r="A82">
        <v>1349</v>
      </c>
      <c r="B82" s="51">
        <v>110002054482</v>
      </c>
      <c r="C82" s="51">
        <v>110002054482</v>
      </c>
      <c r="D82" s="46" t="s">
        <v>2145</v>
      </c>
      <c r="E82" s="46" t="s">
        <v>2319</v>
      </c>
      <c r="F82" s="5">
        <v>30.252279999999999</v>
      </c>
      <c r="G82" s="5">
        <v>-93.286159999999995</v>
      </c>
      <c r="H82" s="52" t="s">
        <v>1042</v>
      </c>
      <c r="I82" s="52" t="s">
        <v>1742</v>
      </c>
      <c r="J82" s="50" t="s">
        <v>1014</v>
      </c>
      <c r="K82" s="52" t="s">
        <v>478</v>
      </c>
      <c r="L82" s="47">
        <v>70669</v>
      </c>
      <c r="M82" s="46" t="s">
        <v>904</v>
      </c>
      <c r="N82" t="s">
        <v>2012</v>
      </c>
      <c r="O82" t="s">
        <v>1526</v>
      </c>
      <c r="P82" t="s">
        <v>2018</v>
      </c>
      <c r="Q82" s="48" t="s">
        <v>2675</v>
      </c>
    </row>
    <row r="83" spans="1:17" x14ac:dyDescent="0.35">
      <c r="A83">
        <v>1350</v>
      </c>
      <c r="B83" s="49">
        <v>110017418061</v>
      </c>
      <c r="C83" s="49">
        <v>110017418061</v>
      </c>
      <c r="D83" s="46" t="s">
        <v>2146</v>
      </c>
      <c r="E83" s="46" t="s">
        <v>2319</v>
      </c>
      <c r="F83" s="5">
        <v>30.258800000000001</v>
      </c>
      <c r="G83" s="5">
        <v>-93.293700000000001</v>
      </c>
      <c r="H83" s="50" t="s">
        <v>1043</v>
      </c>
      <c r="I83" s="50" t="s">
        <v>1742</v>
      </c>
      <c r="J83" s="50" t="s">
        <v>1014</v>
      </c>
      <c r="K83" s="50" t="s">
        <v>478</v>
      </c>
      <c r="L83" s="50" t="s">
        <v>1922</v>
      </c>
      <c r="M83" s="46" t="s">
        <v>904</v>
      </c>
      <c r="N83" t="s">
        <v>2012</v>
      </c>
      <c r="O83" t="s">
        <v>1526</v>
      </c>
      <c r="P83" t="s">
        <v>2018</v>
      </c>
      <c r="Q83" s="48" t="s">
        <v>2675</v>
      </c>
    </row>
    <row r="84" spans="1:17" x14ac:dyDescent="0.35">
      <c r="A84">
        <v>1351</v>
      </c>
      <c r="B84" s="51" t="s">
        <v>1044</v>
      </c>
      <c r="C84" s="51" t="s">
        <v>1044</v>
      </c>
      <c r="D84" s="46" t="s">
        <v>2147</v>
      </c>
      <c r="E84" s="46" t="s">
        <v>2319</v>
      </c>
      <c r="F84" s="5">
        <v>29.958600000000001</v>
      </c>
      <c r="G84" s="5">
        <v>-90.269300000000001</v>
      </c>
      <c r="H84" s="52" t="s">
        <v>1045</v>
      </c>
      <c r="I84" s="52" t="s">
        <v>2436</v>
      </c>
      <c r="J84" s="47" t="s">
        <v>1046</v>
      </c>
      <c r="K84" s="47" t="s">
        <v>478</v>
      </c>
      <c r="L84" s="47">
        <v>70094</v>
      </c>
      <c r="M84" s="46" t="s">
        <v>904</v>
      </c>
      <c r="N84" t="s">
        <v>2012</v>
      </c>
      <c r="O84" t="s">
        <v>1524</v>
      </c>
      <c r="P84" t="s">
        <v>2018</v>
      </c>
      <c r="Q84" s="48" t="s">
        <v>2675</v>
      </c>
    </row>
    <row r="85" spans="1:17" x14ac:dyDescent="0.35">
      <c r="A85">
        <v>1352</v>
      </c>
      <c r="B85" s="53">
        <v>110070828281</v>
      </c>
      <c r="C85" s="53">
        <v>110070828281</v>
      </c>
      <c r="D85" s="46" t="s">
        <v>2148</v>
      </c>
      <c r="E85" s="46" t="s">
        <v>2319</v>
      </c>
      <c r="F85" s="5">
        <v>30.3169</v>
      </c>
      <c r="G85" s="5">
        <v>-91.237300000000005</v>
      </c>
      <c r="H85" s="54" t="s">
        <v>1047</v>
      </c>
      <c r="I85" s="54" t="s">
        <v>2432</v>
      </c>
      <c r="J85" s="47" t="s">
        <v>1048</v>
      </c>
      <c r="K85" s="54" t="s">
        <v>478</v>
      </c>
      <c r="L85" s="47">
        <v>70765</v>
      </c>
      <c r="M85" s="46" t="s">
        <v>904</v>
      </c>
      <c r="N85" t="s">
        <v>2012</v>
      </c>
      <c r="O85" t="s">
        <v>1524</v>
      </c>
      <c r="P85" t="s">
        <v>2018</v>
      </c>
      <c r="Q85" s="48" t="s">
        <v>2675</v>
      </c>
    </row>
    <row r="86" spans="1:17" x14ac:dyDescent="0.35">
      <c r="A86">
        <v>1353</v>
      </c>
      <c r="B86" s="49" t="s">
        <v>1049</v>
      </c>
      <c r="C86" s="49" t="s">
        <v>1049</v>
      </c>
      <c r="D86" s="46" t="s">
        <v>2149</v>
      </c>
      <c r="E86" s="46" t="s">
        <v>2319</v>
      </c>
      <c r="F86" s="5">
        <v>30.182611000000001</v>
      </c>
      <c r="G86" s="5">
        <v>-93.322809000000007</v>
      </c>
      <c r="H86" s="47" t="s">
        <v>1050</v>
      </c>
      <c r="I86" s="47" t="s">
        <v>2428</v>
      </c>
      <c r="J86" s="47" t="s">
        <v>1051</v>
      </c>
      <c r="K86" s="47" t="s">
        <v>478</v>
      </c>
      <c r="L86" s="47">
        <v>70602</v>
      </c>
      <c r="M86" s="46" t="s">
        <v>904</v>
      </c>
      <c r="N86" t="s">
        <v>2012</v>
      </c>
      <c r="O86" t="s">
        <v>1526</v>
      </c>
      <c r="P86" t="s">
        <v>2018</v>
      </c>
      <c r="Q86" s="48" t="s">
        <v>2675</v>
      </c>
    </row>
    <row r="87" spans="1:17" x14ac:dyDescent="0.35">
      <c r="A87">
        <v>1354</v>
      </c>
      <c r="B87" s="53">
        <v>110070255960</v>
      </c>
      <c r="C87" s="53">
        <v>110070255960</v>
      </c>
      <c r="D87" s="46" t="s">
        <v>2150</v>
      </c>
      <c r="E87" s="46" t="s">
        <v>2319</v>
      </c>
      <c r="F87" s="5">
        <v>29.514869999999998</v>
      </c>
      <c r="G87" s="5">
        <v>-89.793891000000002</v>
      </c>
      <c r="H87" s="54" t="s">
        <v>1052</v>
      </c>
      <c r="I87" s="54" t="s">
        <v>2437</v>
      </c>
      <c r="J87" s="15" t="s">
        <v>990</v>
      </c>
      <c r="K87" s="54" t="s">
        <v>478</v>
      </c>
      <c r="L87" s="47">
        <v>70083</v>
      </c>
      <c r="M87" s="46" t="s">
        <v>904</v>
      </c>
      <c r="N87" t="s">
        <v>2012</v>
      </c>
      <c r="O87" t="s">
        <v>1523</v>
      </c>
      <c r="P87" t="s">
        <v>2018</v>
      </c>
      <c r="Q87" s="48" t="s">
        <v>2675</v>
      </c>
    </row>
    <row r="88" spans="1:17" x14ac:dyDescent="0.35">
      <c r="A88">
        <v>1355</v>
      </c>
      <c r="B88" s="53" t="s">
        <v>1053</v>
      </c>
      <c r="C88" s="53" t="s">
        <v>1053</v>
      </c>
      <c r="D88" s="46" t="s">
        <v>2151</v>
      </c>
      <c r="E88" s="46" t="s">
        <v>2319</v>
      </c>
      <c r="F88" s="5">
        <v>29.993196999999999</v>
      </c>
      <c r="G88" s="5">
        <v>-90.843352999999993</v>
      </c>
      <c r="H88" s="54" t="s">
        <v>1054</v>
      </c>
      <c r="I88" s="54" t="s">
        <v>2438</v>
      </c>
      <c r="J88" s="47" t="s">
        <v>1019</v>
      </c>
      <c r="K88" s="54" t="s">
        <v>478</v>
      </c>
      <c r="L88" s="47">
        <v>70086</v>
      </c>
      <c r="M88" s="46" t="s">
        <v>904</v>
      </c>
      <c r="N88" t="s">
        <v>2012</v>
      </c>
      <c r="O88" t="s">
        <v>1524</v>
      </c>
      <c r="P88" t="s">
        <v>2018</v>
      </c>
      <c r="Q88" s="48" t="s">
        <v>2675</v>
      </c>
    </row>
    <row r="89" spans="1:17" x14ac:dyDescent="0.35">
      <c r="A89">
        <v>1356</v>
      </c>
      <c r="B89" s="53" t="s">
        <v>1055</v>
      </c>
      <c r="C89" s="53" t="s">
        <v>1055</v>
      </c>
      <c r="D89" s="46" t="s">
        <v>2152</v>
      </c>
      <c r="E89" s="46" t="s">
        <v>2319</v>
      </c>
      <c r="F89" s="5">
        <v>29.992958000000002</v>
      </c>
      <c r="G89" s="5">
        <v>-90.843990000000005</v>
      </c>
      <c r="H89" s="54" t="s">
        <v>1056</v>
      </c>
      <c r="I89" s="54" t="s">
        <v>2438</v>
      </c>
      <c r="J89" s="47" t="s">
        <v>1019</v>
      </c>
      <c r="K89" s="54" t="s">
        <v>478</v>
      </c>
      <c r="L89" s="47">
        <v>70086</v>
      </c>
      <c r="M89" s="46" t="s">
        <v>904</v>
      </c>
      <c r="N89" t="s">
        <v>2012</v>
      </c>
      <c r="O89" t="s">
        <v>1524</v>
      </c>
      <c r="P89" t="s">
        <v>2018</v>
      </c>
      <c r="Q89" s="48" t="s">
        <v>2675</v>
      </c>
    </row>
    <row r="90" spans="1:17" x14ac:dyDescent="0.35">
      <c r="A90">
        <v>1357</v>
      </c>
      <c r="B90" s="53" t="s">
        <v>1057</v>
      </c>
      <c r="C90" s="53" t="s">
        <v>1057</v>
      </c>
      <c r="D90" s="46" t="s">
        <v>2153</v>
      </c>
      <c r="E90" s="46" t="s">
        <v>2319</v>
      </c>
      <c r="F90" s="5">
        <v>30.029978</v>
      </c>
      <c r="G90" s="5">
        <v>-90.919702999999998</v>
      </c>
      <c r="H90" s="54" t="s">
        <v>1058</v>
      </c>
      <c r="I90" s="54" t="s">
        <v>2438</v>
      </c>
      <c r="J90" s="47" t="s">
        <v>1019</v>
      </c>
      <c r="K90" s="54" t="s">
        <v>478</v>
      </c>
      <c r="L90" s="47">
        <v>70086</v>
      </c>
      <c r="M90" s="46" t="s">
        <v>904</v>
      </c>
      <c r="N90" t="s">
        <v>2012</v>
      </c>
      <c r="O90" t="s">
        <v>1524</v>
      </c>
      <c r="P90" t="s">
        <v>2018</v>
      </c>
      <c r="Q90" s="48" t="s">
        <v>2675</v>
      </c>
    </row>
    <row r="91" spans="1:17" x14ac:dyDescent="0.35">
      <c r="A91">
        <v>1358</v>
      </c>
      <c r="B91" s="51">
        <v>110049249076</v>
      </c>
      <c r="C91" s="51">
        <v>110049249076</v>
      </c>
      <c r="D91" s="46" t="s">
        <v>2154</v>
      </c>
      <c r="E91" s="46" t="s">
        <v>2319</v>
      </c>
      <c r="F91" s="5">
        <v>29.958100000000002</v>
      </c>
      <c r="G91" s="5">
        <v>-90.272099999999995</v>
      </c>
      <c r="H91" s="52" t="s">
        <v>1045</v>
      </c>
      <c r="I91" s="52" t="s">
        <v>2439</v>
      </c>
      <c r="J91" s="15" t="s">
        <v>84</v>
      </c>
      <c r="K91" s="52" t="s">
        <v>478</v>
      </c>
      <c r="L91" s="15">
        <v>70094</v>
      </c>
      <c r="M91" s="46" t="s">
        <v>904</v>
      </c>
      <c r="N91" t="s">
        <v>2012</v>
      </c>
      <c r="O91" t="s">
        <v>1524</v>
      </c>
      <c r="P91" t="s">
        <v>2018</v>
      </c>
      <c r="Q91" s="48" t="s">
        <v>2675</v>
      </c>
    </row>
    <row r="92" spans="1:17" x14ac:dyDescent="0.35">
      <c r="A92">
        <v>1359</v>
      </c>
      <c r="B92" s="53" t="s">
        <v>1059</v>
      </c>
      <c r="C92" s="53" t="s">
        <v>1059</v>
      </c>
      <c r="D92" s="46" t="s">
        <v>2155</v>
      </c>
      <c r="E92" s="46" t="s">
        <v>2319</v>
      </c>
      <c r="F92" s="5">
        <v>30.217700000000001</v>
      </c>
      <c r="G92" s="5">
        <v>-93.302199999999999</v>
      </c>
      <c r="H92" s="54" t="s">
        <v>1060</v>
      </c>
      <c r="I92" s="54" t="s">
        <v>1742</v>
      </c>
      <c r="J92" s="15" t="s">
        <v>1037</v>
      </c>
      <c r="K92" s="54" t="s">
        <v>478</v>
      </c>
      <c r="L92" s="15">
        <v>70669</v>
      </c>
      <c r="M92" s="46" t="s">
        <v>904</v>
      </c>
      <c r="N92" t="s">
        <v>2012</v>
      </c>
      <c r="O92" t="s">
        <v>1526</v>
      </c>
      <c r="P92" t="s">
        <v>2018</v>
      </c>
      <c r="Q92" s="48" t="s">
        <v>2675</v>
      </c>
    </row>
    <row r="93" spans="1:17" x14ac:dyDescent="0.35">
      <c r="A93">
        <v>1361</v>
      </c>
      <c r="B93" s="49" t="s">
        <v>1063</v>
      </c>
      <c r="C93" s="49" t="s">
        <v>1063</v>
      </c>
      <c r="D93" s="46" t="s">
        <v>2157</v>
      </c>
      <c r="E93" s="46" t="s">
        <v>2319</v>
      </c>
      <c r="F93" s="55">
        <v>43.600299999999997</v>
      </c>
      <c r="G93" s="55">
        <v>-84.223399999999998</v>
      </c>
      <c r="H93" s="47" t="s">
        <v>1064</v>
      </c>
      <c r="I93" s="50" t="s">
        <v>2440</v>
      </c>
      <c r="J93" s="50" t="s">
        <v>1065</v>
      </c>
      <c r="K93" s="50" t="s">
        <v>480</v>
      </c>
      <c r="L93" s="50">
        <v>48640</v>
      </c>
      <c r="M93" s="46" t="s">
        <v>904</v>
      </c>
      <c r="N93" t="s">
        <v>2012</v>
      </c>
      <c r="O93" t="s">
        <v>1527</v>
      </c>
      <c r="P93" t="s">
        <v>2018</v>
      </c>
      <c r="Q93" s="48" t="s">
        <v>2675</v>
      </c>
    </row>
    <row r="94" spans="1:17" x14ac:dyDescent="0.35">
      <c r="A94">
        <v>1363</v>
      </c>
      <c r="B94" s="49">
        <v>110000442021</v>
      </c>
      <c r="C94" s="49">
        <v>110000442021</v>
      </c>
      <c r="D94" s="46" t="s">
        <v>2159</v>
      </c>
      <c r="E94" s="46" t="s">
        <v>2319</v>
      </c>
      <c r="F94" s="5">
        <v>39.42942</v>
      </c>
      <c r="G94" s="5">
        <v>-91.032889999999995</v>
      </c>
      <c r="H94" s="50" t="s">
        <v>1067</v>
      </c>
      <c r="I94" s="50" t="s">
        <v>2430</v>
      </c>
      <c r="J94" s="50" t="s">
        <v>1068</v>
      </c>
      <c r="K94" s="50" t="s">
        <v>213</v>
      </c>
      <c r="L94" s="47">
        <v>63353</v>
      </c>
      <c r="M94" s="46" t="s">
        <v>904</v>
      </c>
      <c r="N94" t="s">
        <v>2012</v>
      </c>
      <c r="O94" t="s">
        <v>1529</v>
      </c>
      <c r="P94" t="s">
        <v>2018</v>
      </c>
      <c r="Q94" s="48" t="s">
        <v>2675</v>
      </c>
    </row>
    <row r="95" spans="1:17" x14ac:dyDescent="0.35">
      <c r="A95">
        <v>1365</v>
      </c>
      <c r="B95" s="49">
        <v>110000377477</v>
      </c>
      <c r="C95" s="49">
        <v>110000377477</v>
      </c>
      <c r="D95" s="46" t="s">
        <v>2161</v>
      </c>
      <c r="E95" s="46" t="s">
        <v>2319</v>
      </c>
      <c r="F95" s="5">
        <v>30.343733</v>
      </c>
      <c r="G95" s="5">
        <v>-88.493799999999993</v>
      </c>
      <c r="H95" s="50" t="s">
        <v>1071</v>
      </c>
      <c r="I95" s="50" t="s">
        <v>2443</v>
      </c>
      <c r="J95" s="50" t="s">
        <v>1072</v>
      </c>
      <c r="K95" s="50" t="s">
        <v>696</v>
      </c>
      <c r="L95" s="50" t="s">
        <v>1923</v>
      </c>
      <c r="M95" s="46" t="s">
        <v>904</v>
      </c>
      <c r="N95" t="s">
        <v>2012</v>
      </c>
      <c r="O95" t="s">
        <v>1530</v>
      </c>
      <c r="P95" t="s">
        <v>2018</v>
      </c>
      <c r="Q95" s="48" t="s">
        <v>2675</v>
      </c>
    </row>
    <row r="96" spans="1:17" x14ac:dyDescent="0.35">
      <c r="A96">
        <v>1366</v>
      </c>
      <c r="B96" s="49">
        <v>110000590691</v>
      </c>
      <c r="C96" s="49">
        <v>110000590691</v>
      </c>
      <c r="D96" s="46" t="s">
        <v>2162</v>
      </c>
      <c r="E96" s="46" t="s">
        <v>2319</v>
      </c>
      <c r="F96" s="5">
        <v>31.839200000000002</v>
      </c>
      <c r="G96" s="5">
        <v>-89.465900000000005</v>
      </c>
      <c r="H96" s="50" t="s">
        <v>1073</v>
      </c>
      <c r="I96" s="50" t="s">
        <v>2444</v>
      </c>
      <c r="J96" s="50" t="s">
        <v>1074</v>
      </c>
      <c r="K96" s="50" t="s">
        <v>696</v>
      </c>
      <c r="L96" s="50" t="s">
        <v>1924</v>
      </c>
      <c r="M96" s="46" t="s">
        <v>904</v>
      </c>
      <c r="N96" t="s">
        <v>2012</v>
      </c>
      <c r="O96" t="s">
        <v>1531</v>
      </c>
      <c r="P96" t="s">
        <v>2018</v>
      </c>
      <c r="Q96" s="48" t="s">
        <v>2675</v>
      </c>
    </row>
    <row r="97" spans="1:17" x14ac:dyDescent="0.35">
      <c r="A97">
        <v>1367</v>
      </c>
      <c r="B97" s="49">
        <v>110000428573</v>
      </c>
      <c r="C97" s="49">
        <v>110000428573</v>
      </c>
      <c r="D97" s="46" t="s">
        <v>2163</v>
      </c>
      <c r="E97" s="46" t="s">
        <v>2319</v>
      </c>
      <c r="F97" s="5">
        <v>46.901978999999997</v>
      </c>
      <c r="G97" s="5">
        <v>-114.02868599999999</v>
      </c>
      <c r="H97" s="50" t="s">
        <v>1075</v>
      </c>
      <c r="I97" s="50" t="s">
        <v>2445</v>
      </c>
      <c r="J97" s="50" t="s">
        <v>1076</v>
      </c>
      <c r="K97" s="50" t="s">
        <v>585</v>
      </c>
      <c r="L97" s="50" t="s">
        <v>1925</v>
      </c>
      <c r="M97" s="46" t="s">
        <v>904</v>
      </c>
      <c r="N97" t="s">
        <v>2012</v>
      </c>
      <c r="O97" t="s">
        <v>1532</v>
      </c>
      <c r="P97" t="s">
        <v>2018</v>
      </c>
      <c r="Q97" s="48" t="s">
        <v>2675</v>
      </c>
    </row>
    <row r="98" spans="1:17" x14ac:dyDescent="0.35">
      <c r="A98">
        <v>1368</v>
      </c>
      <c r="B98" s="49">
        <v>110000347544</v>
      </c>
      <c r="C98" s="49">
        <v>110000347544</v>
      </c>
      <c r="D98" s="46" t="s">
        <v>2164</v>
      </c>
      <c r="E98" s="46" t="s">
        <v>2319</v>
      </c>
      <c r="F98" s="5">
        <v>36.429183000000002</v>
      </c>
      <c r="G98" s="5">
        <v>-77.224333000000001</v>
      </c>
      <c r="H98" s="50" t="s">
        <v>1077</v>
      </c>
      <c r="I98" s="50" t="s">
        <v>2446</v>
      </c>
      <c r="J98" s="50" t="s">
        <v>1078</v>
      </c>
      <c r="K98" s="50" t="s">
        <v>223</v>
      </c>
      <c r="L98" s="50" t="s">
        <v>1926</v>
      </c>
      <c r="M98" s="46" t="s">
        <v>904</v>
      </c>
      <c r="N98" t="s">
        <v>2012</v>
      </c>
      <c r="O98" t="s">
        <v>1533</v>
      </c>
      <c r="P98" t="s">
        <v>2018</v>
      </c>
      <c r="Q98" s="48" t="s">
        <v>2675</v>
      </c>
    </row>
    <row r="99" spans="1:17" x14ac:dyDescent="0.35">
      <c r="A99">
        <v>1369</v>
      </c>
      <c r="B99" s="49">
        <v>110009846471</v>
      </c>
      <c r="C99" s="49">
        <v>110009846471</v>
      </c>
      <c r="D99" s="46" t="s">
        <v>2165</v>
      </c>
      <c r="E99" s="46" t="s">
        <v>2319</v>
      </c>
      <c r="F99" s="5">
        <v>35.029150000000001</v>
      </c>
      <c r="G99" s="5">
        <v>-78.861915999999994</v>
      </c>
      <c r="H99" s="50" t="s">
        <v>1079</v>
      </c>
      <c r="I99" s="50" t="s">
        <v>2389</v>
      </c>
      <c r="J99" s="50" t="s">
        <v>1080</v>
      </c>
      <c r="K99" s="50" t="s">
        <v>223</v>
      </c>
      <c r="L99" s="50" t="s">
        <v>1927</v>
      </c>
      <c r="M99" s="46" t="s">
        <v>904</v>
      </c>
      <c r="N99" t="s">
        <v>2012</v>
      </c>
      <c r="O99" t="s">
        <v>1489</v>
      </c>
      <c r="P99" t="s">
        <v>2018</v>
      </c>
      <c r="Q99" s="48" t="s">
        <v>2675</v>
      </c>
    </row>
    <row r="100" spans="1:17" x14ac:dyDescent="0.35">
      <c r="A100">
        <v>1370</v>
      </c>
      <c r="B100" s="49">
        <v>110000350352</v>
      </c>
      <c r="C100" s="49">
        <v>110000350352</v>
      </c>
      <c r="D100" s="46" t="s">
        <v>2166</v>
      </c>
      <c r="E100" s="46" t="s">
        <v>2319</v>
      </c>
      <c r="F100" s="5">
        <v>34.328499999999998</v>
      </c>
      <c r="G100" s="5">
        <v>-78.202933000000002</v>
      </c>
      <c r="H100" s="50" t="s">
        <v>1081</v>
      </c>
      <c r="I100" s="50" t="s">
        <v>2447</v>
      </c>
      <c r="J100" s="50" t="s">
        <v>1082</v>
      </c>
      <c r="K100" s="50" t="s">
        <v>223</v>
      </c>
      <c r="L100" s="50" t="s">
        <v>1928</v>
      </c>
      <c r="M100" s="46" t="s">
        <v>904</v>
      </c>
      <c r="N100" t="s">
        <v>2012</v>
      </c>
      <c r="O100" t="s">
        <v>1489</v>
      </c>
      <c r="P100" t="s">
        <v>2018</v>
      </c>
      <c r="Q100" s="48" t="s">
        <v>2675</v>
      </c>
    </row>
    <row r="101" spans="1:17" x14ac:dyDescent="0.35">
      <c r="A101">
        <v>1371</v>
      </c>
      <c r="B101" s="49">
        <v>110022360899</v>
      </c>
      <c r="C101" s="49">
        <v>110022360899</v>
      </c>
      <c r="D101" s="46" t="s">
        <v>2167</v>
      </c>
      <c r="E101" s="46" t="s">
        <v>2319</v>
      </c>
      <c r="F101" s="5">
        <v>47.360813999999998</v>
      </c>
      <c r="G101" s="5">
        <v>-101.838222</v>
      </c>
      <c r="H101" s="50" t="s">
        <v>1083</v>
      </c>
      <c r="I101" s="50" t="s">
        <v>1810</v>
      </c>
      <c r="J101" s="50" t="s">
        <v>1084</v>
      </c>
      <c r="K101" s="50" t="s">
        <v>513</v>
      </c>
      <c r="L101" s="50">
        <v>58523</v>
      </c>
      <c r="M101" s="46" t="s">
        <v>904</v>
      </c>
      <c r="N101" t="s">
        <v>2012</v>
      </c>
      <c r="O101" t="s">
        <v>1534</v>
      </c>
      <c r="P101" t="s">
        <v>2018</v>
      </c>
      <c r="Q101" s="48" t="s">
        <v>2675</v>
      </c>
    </row>
    <row r="102" spans="1:17" x14ac:dyDescent="0.35">
      <c r="A102">
        <v>1372</v>
      </c>
      <c r="B102" s="49">
        <v>110000582003</v>
      </c>
      <c r="C102" s="49">
        <v>110000582003</v>
      </c>
      <c r="D102" s="46" t="s">
        <v>2168</v>
      </c>
      <c r="E102" s="46" t="s">
        <v>2319</v>
      </c>
      <c r="F102" s="5">
        <v>39.792312000000003</v>
      </c>
      <c r="G102" s="5">
        <v>-75.395432999999997</v>
      </c>
      <c r="H102" s="50" t="s">
        <v>1085</v>
      </c>
      <c r="I102" s="50" t="s">
        <v>2448</v>
      </c>
      <c r="J102" s="50" t="s">
        <v>1086</v>
      </c>
      <c r="K102" s="50" t="s">
        <v>244</v>
      </c>
      <c r="L102" s="50" t="s">
        <v>1929</v>
      </c>
      <c r="M102" s="46" t="s">
        <v>904</v>
      </c>
      <c r="N102" t="s">
        <v>2012</v>
      </c>
      <c r="O102" t="s">
        <v>1535</v>
      </c>
      <c r="P102" t="s">
        <v>2018</v>
      </c>
      <c r="Q102" s="48" t="s">
        <v>2675</v>
      </c>
    </row>
    <row r="103" spans="1:17" x14ac:dyDescent="0.35">
      <c r="A103">
        <v>1373</v>
      </c>
      <c r="B103" s="49">
        <v>110000324382</v>
      </c>
      <c r="C103" s="49">
        <v>110000324382</v>
      </c>
      <c r="D103" s="46" t="s">
        <v>2169</v>
      </c>
      <c r="E103" s="46" t="s">
        <v>2319</v>
      </c>
      <c r="F103" s="5">
        <v>42.860548000000001</v>
      </c>
      <c r="G103" s="5">
        <v>-74.022972999999993</v>
      </c>
      <c r="H103" s="50" t="s">
        <v>1087</v>
      </c>
      <c r="I103" s="50" t="s">
        <v>2449</v>
      </c>
      <c r="J103" s="50" t="s">
        <v>1088</v>
      </c>
      <c r="K103" s="50" t="s">
        <v>268</v>
      </c>
      <c r="L103" s="50" t="s">
        <v>1930</v>
      </c>
      <c r="M103" s="46" t="s">
        <v>904</v>
      </c>
      <c r="N103" t="s">
        <v>2012</v>
      </c>
      <c r="O103" t="s">
        <v>1536</v>
      </c>
      <c r="P103" t="s">
        <v>2018</v>
      </c>
      <c r="Q103" s="48" t="s">
        <v>2675</v>
      </c>
    </row>
    <row r="104" spans="1:17" x14ac:dyDescent="0.35">
      <c r="A104">
        <v>1374</v>
      </c>
      <c r="B104" s="49">
        <v>110041168562</v>
      </c>
      <c r="C104" s="49">
        <v>110041168562</v>
      </c>
      <c r="D104" s="46" t="s">
        <v>2170</v>
      </c>
      <c r="E104" s="46" t="s">
        <v>2319</v>
      </c>
      <c r="F104" s="5">
        <v>42.804000000000002</v>
      </c>
      <c r="G104" s="5">
        <v>-73.985100000000003</v>
      </c>
      <c r="H104" s="50" t="s">
        <v>1089</v>
      </c>
      <c r="I104" s="50" t="s">
        <v>1090</v>
      </c>
      <c r="J104" s="15" t="s">
        <v>1090</v>
      </c>
      <c r="K104" s="50" t="s">
        <v>268</v>
      </c>
      <c r="L104" s="15">
        <v>12306</v>
      </c>
      <c r="M104" s="46" t="s">
        <v>904</v>
      </c>
      <c r="N104" t="s">
        <v>2012</v>
      </c>
      <c r="O104" t="s">
        <v>1536</v>
      </c>
      <c r="P104" t="s">
        <v>2018</v>
      </c>
      <c r="Q104" s="48" t="s">
        <v>2675</v>
      </c>
    </row>
    <row r="105" spans="1:17" x14ac:dyDescent="0.35">
      <c r="A105">
        <v>1375</v>
      </c>
      <c r="B105" s="49">
        <v>110000324391</v>
      </c>
      <c r="C105" s="49">
        <v>110000324391</v>
      </c>
      <c r="D105" s="46" t="s">
        <v>2171</v>
      </c>
      <c r="E105" s="46" t="s">
        <v>2319</v>
      </c>
      <c r="F105" s="5">
        <v>42.575477999999997</v>
      </c>
      <c r="G105" s="5">
        <v>-73.857125999999994</v>
      </c>
      <c r="H105" s="50" t="s">
        <v>1091</v>
      </c>
      <c r="I105" s="50" t="s">
        <v>2450</v>
      </c>
      <c r="J105" s="50" t="s">
        <v>1092</v>
      </c>
      <c r="K105" s="50" t="s">
        <v>268</v>
      </c>
      <c r="L105" s="50" t="s">
        <v>1931</v>
      </c>
      <c r="M105" s="46" t="s">
        <v>904</v>
      </c>
      <c r="N105" t="s">
        <v>2012</v>
      </c>
      <c r="O105" t="s">
        <v>1536</v>
      </c>
      <c r="P105" t="s">
        <v>2018</v>
      </c>
      <c r="Q105" s="48" t="s">
        <v>2675</v>
      </c>
    </row>
    <row r="106" spans="1:17" x14ac:dyDescent="0.35">
      <c r="A106">
        <v>1376</v>
      </c>
      <c r="B106" s="49">
        <v>110000324435</v>
      </c>
      <c r="C106" s="49">
        <v>110000324435</v>
      </c>
      <c r="D106" s="46" t="s">
        <v>2172</v>
      </c>
      <c r="E106" s="46" t="s">
        <v>2319</v>
      </c>
      <c r="F106" s="5">
        <v>42.816626999999997</v>
      </c>
      <c r="G106" s="5">
        <v>-73.668136000000004</v>
      </c>
      <c r="H106" s="50" t="s">
        <v>1093</v>
      </c>
      <c r="I106" s="50" t="s">
        <v>2451</v>
      </c>
      <c r="J106" s="50" t="s">
        <v>1094</v>
      </c>
      <c r="K106" s="50" t="s">
        <v>268</v>
      </c>
      <c r="L106" s="50" t="s">
        <v>1932</v>
      </c>
      <c r="M106" s="46" t="s">
        <v>904</v>
      </c>
      <c r="N106" t="s">
        <v>2012</v>
      </c>
      <c r="O106" t="s">
        <v>1536</v>
      </c>
      <c r="P106" t="s">
        <v>2018</v>
      </c>
      <c r="Q106" s="48" t="s">
        <v>2675</v>
      </c>
    </row>
    <row r="107" spans="1:17" x14ac:dyDescent="0.35">
      <c r="A107">
        <v>1378</v>
      </c>
      <c r="B107" s="49">
        <v>110030900997</v>
      </c>
      <c r="C107" s="49">
        <v>110030900997</v>
      </c>
      <c r="D107" s="46" t="s">
        <v>2174</v>
      </c>
      <c r="E107" s="46" t="s">
        <v>2319</v>
      </c>
      <c r="F107" s="5">
        <v>39.281072000000002</v>
      </c>
      <c r="G107" s="5">
        <v>-81.637900999999999</v>
      </c>
      <c r="H107" s="50" t="s">
        <v>1096</v>
      </c>
      <c r="I107" s="50" t="s">
        <v>2453</v>
      </c>
      <c r="J107" s="50" t="s">
        <v>913</v>
      </c>
      <c r="K107" s="50" t="s">
        <v>277</v>
      </c>
      <c r="L107" s="50" t="s">
        <v>1934</v>
      </c>
      <c r="M107" s="46" t="s">
        <v>904</v>
      </c>
      <c r="N107" t="s">
        <v>2012</v>
      </c>
      <c r="O107" t="s">
        <v>1537</v>
      </c>
      <c r="P107" t="s">
        <v>2018</v>
      </c>
      <c r="Q107" s="48" t="s">
        <v>2675</v>
      </c>
    </row>
    <row r="108" spans="1:17" x14ac:dyDescent="0.35">
      <c r="A108">
        <v>1379</v>
      </c>
      <c r="B108" s="49">
        <v>110000393324</v>
      </c>
      <c r="C108" s="49">
        <v>110000393324</v>
      </c>
      <c r="D108" s="46" t="s">
        <v>2175</v>
      </c>
      <c r="E108" s="46" t="s">
        <v>2319</v>
      </c>
      <c r="F108" s="5">
        <v>39.178049999999999</v>
      </c>
      <c r="G108" s="5">
        <v>-84.491110000000006</v>
      </c>
      <c r="H108" s="50" t="s">
        <v>1097</v>
      </c>
      <c r="I108" s="50" t="s">
        <v>1098</v>
      </c>
      <c r="J108" s="50" t="s">
        <v>1099</v>
      </c>
      <c r="K108" s="50" t="s">
        <v>277</v>
      </c>
      <c r="L108" s="50" t="s">
        <v>1935</v>
      </c>
      <c r="M108" s="46" t="s">
        <v>904</v>
      </c>
      <c r="N108" t="s">
        <v>2012</v>
      </c>
      <c r="O108" t="s">
        <v>1538</v>
      </c>
      <c r="P108" t="s">
        <v>2018</v>
      </c>
      <c r="Q108" s="48" t="s">
        <v>2675</v>
      </c>
    </row>
    <row r="109" spans="1:17" x14ac:dyDescent="0.35">
      <c r="A109">
        <v>1380</v>
      </c>
      <c r="B109" s="49">
        <v>110042073332</v>
      </c>
      <c r="C109" s="49">
        <v>110042073332</v>
      </c>
      <c r="D109" s="46" t="s">
        <v>2176</v>
      </c>
      <c r="E109" s="46" t="s">
        <v>2319</v>
      </c>
      <c r="F109" s="5">
        <v>38.591670000000001</v>
      </c>
      <c r="G109" s="5">
        <v>-82.81944</v>
      </c>
      <c r="H109" s="50" t="s">
        <v>1100</v>
      </c>
      <c r="I109" s="50" t="s">
        <v>2454</v>
      </c>
      <c r="J109" s="50" t="s">
        <v>1101</v>
      </c>
      <c r="K109" s="50" t="s">
        <v>277</v>
      </c>
      <c r="L109" s="50" t="s">
        <v>1936</v>
      </c>
      <c r="M109" s="46" t="s">
        <v>904</v>
      </c>
      <c r="N109" t="s">
        <v>2012</v>
      </c>
      <c r="O109" t="s">
        <v>1539</v>
      </c>
      <c r="P109" t="s">
        <v>2018</v>
      </c>
      <c r="Q109" s="48" t="s">
        <v>2675</v>
      </c>
    </row>
    <row r="110" spans="1:17" x14ac:dyDescent="0.35">
      <c r="A110">
        <v>1381</v>
      </c>
      <c r="B110" s="49">
        <v>110000395475</v>
      </c>
      <c r="C110" s="49">
        <v>110000395475</v>
      </c>
      <c r="D110" s="46" t="s">
        <v>2177</v>
      </c>
      <c r="E110" s="46" t="s">
        <v>2319</v>
      </c>
      <c r="F110" s="5">
        <v>40.720649000000002</v>
      </c>
      <c r="G110" s="5">
        <v>-84.122623000000004</v>
      </c>
      <c r="H110" s="50" t="s">
        <v>1102</v>
      </c>
      <c r="I110" s="50" t="s">
        <v>1107</v>
      </c>
      <c r="J110" s="50" t="s">
        <v>1103</v>
      </c>
      <c r="K110" s="50" t="s">
        <v>277</v>
      </c>
      <c r="L110" s="50" t="s">
        <v>1937</v>
      </c>
      <c r="M110" s="46" t="s">
        <v>904</v>
      </c>
      <c r="N110" t="s">
        <v>2012</v>
      </c>
      <c r="O110" t="s">
        <v>1540</v>
      </c>
      <c r="P110" t="s">
        <v>2018</v>
      </c>
      <c r="Q110" s="48" t="s">
        <v>2675</v>
      </c>
    </row>
    <row r="111" spans="1:17" x14ac:dyDescent="0.35">
      <c r="A111">
        <v>1382</v>
      </c>
      <c r="B111" s="49">
        <v>110021016229</v>
      </c>
      <c r="C111" s="49">
        <v>110021016229</v>
      </c>
      <c r="D111" s="46" t="s">
        <v>2178</v>
      </c>
      <c r="E111" s="46" t="s">
        <v>2319</v>
      </c>
      <c r="F111" s="5">
        <v>40.718333000000001</v>
      </c>
      <c r="G111" s="5">
        <v>-84.116388999999998</v>
      </c>
      <c r="H111" s="50" t="s">
        <v>1104</v>
      </c>
      <c r="I111" s="50" t="s">
        <v>1107</v>
      </c>
      <c r="J111" s="50" t="s">
        <v>1103</v>
      </c>
      <c r="K111" s="50" t="s">
        <v>277</v>
      </c>
      <c r="L111" s="50" t="s">
        <v>1937</v>
      </c>
      <c r="M111" s="46" t="s">
        <v>904</v>
      </c>
      <c r="N111" t="s">
        <v>2012</v>
      </c>
      <c r="O111" t="s">
        <v>1540</v>
      </c>
      <c r="P111" t="s">
        <v>2018</v>
      </c>
      <c r="Q111" s="48" t="s">
        <v>2675</v>
      </c>
    </row>
    <row r="112" spans="1:17" x14ac:dyDescent="0.35">
      <c r="A112">
        <v>1383</v>
      </c>
      <c r="B112" s="49" t="s">
        <v>1105</v>
      </c>
      <c r="C112" s="49" t="s">
        <v>1105</v>
      </c>
      <c r="D112" s="46" t="s">
        <v>2179</v>
      </c>
      <c r="E112" s="46" t="s">
        <v>2319</v>
      </c>
      <c r="F112" s="5">
        <v>40.714167000000003</v>
      </c>
      <c r="G112" s="5">
        <v>-84.132221999999999</v>
      </c>
      <c r="H112" s="50" t="s">
        <v>1106</v>
      </c>
      <c r="I112" s="50" t="s">
        <v>1107</v>
      </c>
      <c r="J112" s="50" t="s">
        <v>1103</v>
      </c>
      <c r="K112" s="50" t="s">
        <v>277</v>
      </c>
      <c r="L112" s="50" t="s">
        <v>1938</v>
      </c>
      <c r="M112" s="46" t="s">
        <v>904</v>
      </c>
      <c r="N112" t="s">
        <v>2012</v>
      </c>
      <c r="O112" t="s">
        <v>1540</v>
      </c>
      <c r="P112" t="s">
        <v>2018</v>
      </c>
      <c r="Q112" s="48" t="s">
        <v>2675</v>
      </c>
    </row>
    <row r="113" spans="1:17" x14ac:dyDescent="0.35">
      <c r="A113">
        <v>1384</v>
      </c>
      <c r="B113" s="49">
        <v>110010534261</v>
      </c>
      <c r="C113" s="49">
        <v>110010534261</v>
      </c>
      <c r="D113" s="46" t="s">
        <v>2180</v>
      </c>
      <c r="E113" s="46" t="s">
        <v>2319</v>
      </c>
      <c r="F113" s="5">
        <v>41.6295</v>
      </c>
      <c r="G113" s="5">
        <v>-83.496499999999997</v>
      </c>
      <c r="H113" s="50" t="s">
        <v>1108</v>
      </c>
      <c r="I113" s="50" t="s">
        <v>1760</v>
      </c>
      <c r="J113" s="50" t="s">
        <v>1109</v>
      </c>
      <c r="K113" s="50" t="s">
        <v>277</v>
      </c>
      <c r="L113" s="50">
        <v>43616</v>
      </c>
      <c r="M113" s="46" t="s">
        <v>904</v>
      </c>
      <c r="N113" t="s">
        <v>2012</v>
      </c>
      <c r="O113" t="s">
        <v>1541</v>
      </c>
      <c r="P113" t="s">
        <v>2018</v>
      </c>
      <c r="Q113" s="48" t="s">
        <v>2675</v>
      </c>
    </row>
    <row r="114" spans="1:17" x14ac:dyDescent="0.35">
      <c r="A114">
        <v>1385</v>
      </c>
      <c r="B114" s="49">
        <v>110000384361</v>
      </c>
      <c r="C114" s="49">
        <v>110000384361</v>
      </c>
      <c r="D114" s="46" t="s">
        <v>2181</v>
      </c>
      <c r="E114" s="46" t="s">
        <v>2319</v>
      </c>
      <c r="F114" s="5">
        <v>41.677799999999998</v>
      </c>
      <c r="G114" s="5">
        <v>-83.4529</v>
      </c>
      <c r="H114" s="50" t="s">
        <v>1110</v>
      </c>
      <c r="I114" s="50" t="s">
        <v>1760</v>
      </c>
      <c r="J114" s="50" t="s">
        <v>1109</v>
      </c>
      <c r="K114" s="50" t="s">
        <v>277</v>
      </c>
      <c r="L114" s="50">
        <v>43697</v>
      </c>
      <c r="M114" s="46" t="s">
        <v>904</v>
      </c>
      <c r="N114" t="s">
        <v>2012</v>
      </c>
      <c r="O114" t="s">
        <v>1541</v>
      </c>
      <c r="P114" t="s">
        <v>2018</v>
      </c>
      <c r="Q114" s="48" t="s">
        <v>2675</v>
      </c>
    </row>
    <row r="115" spans="1:17" x14ac:dyDescent="0.35">
      <c r="A115">
        <v>1386</v>
      </c>
      <c r="B115" s="49">
        <v>110000386001</v>
      </c>
      <c r="C115" s="49">
        <v>110000386001</v>
      </c>
      <c r="D115" s="46" t="s">
        <v>2182</v>
      </c>
      <c r="E115" s="46" t="s">
        <v>2319</v>
      </c>
      <c r="F115" s="5">
        <v>41.748775999999999</v>
      </c>
      <c r="G115" s="5">
        <v>-81.155151000000004</v>
      </c>
      <c r="H115" s="50" t="s">
        <v>1111</v>
      </c>
      <c r="I115" s="50" t="s">
        <v>2455</v>
      </c>
      <c r="J115" s="50" t="s">
        <v>118</v>
      </c>
      <c r="K115" s="50" t="s">
        <v>277</v>
      </c>
      <c r="L115" s="50" t="s">
        <v>1939</v>
      </c>
      <c r="M115" s="46" t="s">
        <v>904</v>
      </c>
      <c r="N115" t="s">
        <v>2012</v>
      </c>
      <c r="O115" t="s">
        <v>1542</v>
      </c>
      <c r="P115" t="s">
        <v>2018</v>
      </c>
      <c r="Q115" s="48" t="s">
        <v>2675</v>
      </c>
    </row>
    <row r="116" spans="1:17" x14ac:dyDescent="0.35">
      <c r="A116">
        <v>1387</v>
      </c>
      <c r="B116" s="49">
        <v>110001618535</v>
      </c>
      <c r="C116" s="49">
        <v>110001618535</v>
      </c>
      <c r="D116" s="46" t="s">
        <v>2183</v>
      </c>
      <c r="E116" s="46" t="s">
        <v>2319</v>
      </c>
      <c r="F116" s="5">
        <v>41.633147999999998</v>
      </c>
      <c r="G116" s="5">
        <v>-83.503172000000006</v>
      </c>
      <c r="H116" s="50" t="s">
        <v>1112</v>
      </c>
      <c r="I116" s="50" t="s">
        <v>2456</v>
      </c>
      <c r="J116" s="50" t="s">
        <v>1109</v>
      </c>
      <c r="K116" s="50" t="s">
        <v>277</v>
      </c>
      <c r="L116" s="50" t="s">
        <v>1940</v>
      </c>
      <c r="M116" s="46" t="s">
        <v>904</v>
      </c>
      <c r="N116" t="s">
        <v>2012</v>
      </c>
      <c r="O116" t="s">
        <v>1541</v>
      </c>
      <c r="P116" t="s">
        <v>2018</v>
      </c>
      <c r="Q116" s="48" t="s">
        <v>2675</v>
      </c>
    </row>
    <row r="117" spans="1:17" x14ac:dyDescent="0.35">
      <c r="A117">
        <v>1388</v>
      </c>
      <c r="B117" s="51">
        <v>110000384192</v>
      </c>
      <c r="C117" s="51">
        <v>110000384192</v>
      </c>
      <c r="D117" s="46" t="s">
        <v>2184</v>
      </c>
      <c r="E117" s="46" t="s">
        <v>2319</v>
      </c>
      <c r="F117" s="5">
        <v>41.702480000000001</v>
      </c>
      <c r="G117" s="5">
        <v>-83.531310000000005</v>
      </c>
      <c r="H117" s="47" t="s">
        <v>1113</v>
      </c>
      <c r="I117" s="47" t="s">
        <v>2456</v>
      </c>
      <c r="J117" s="47" t="s">
        <v>1114</v>
      </c>
      <c r="K117" s="47" t="s">
        <v>277</v>
      </c>
      <c r="L117" s="47">
        <v>43612</v>
      </c>
      <c r="M117" s="46" t="s">
        <v>904</v>
      </c>
      <c r="N117" t="s">
        <v>2012</v>
      </c>
      <c r="O117" t="s">
        <v>1541</v>
      </c>
      <c r="P117" t="s">
        <v>2018</v>
      </c>
      <c r="Q117" s="48" t="s">
        <v>2675</v>
      </c>
    </row>
    <row r="118" spans="1:17" x14ac:dyDescent="0.35">
      <c r="A118">
        <v>1390</v>
      </c>
      <c r="B118" s="49">
        <v>110000925492</v>
      </c>
      <c r="C118" s="49">
        <v>110000925492</v>
      </c>
      <c r="D118" s="46" t="s">
        <v>2186</v>
      </c>
      <c r="E118" s="46" t="s">
        <v>2319</v>
      </c>
      <c r="F118" s="5">
        <v>40.086407999999999</v>
      </c>
      <c r="G118" s="5">
        <v>-75.314992000000004</v>
      </c>
      <c r="H118" s="50" t="s">
        <v>1118</v>
      </c>
      <c r="I118" s="50" t="s">
        <v>2458</v>
      </c>
      <c r="J118" s="50" t="s">
        <v>1119</v>
      </c>
      <c r="K118" s="50" t="s">
        <v>288</v>
      </c>
      <c r="L118" s="50" t="s">
        <v>1941</v>
      </c>
      <c r="M118" s="46" t="s">
        <v>904</v>
      </c>
      <c r="N118" t="s">
        <v>2012</v>
      </c>
      <c r="O118" t="s">
        <v>1544</v>
      </c>
      <c r="P118" t="s">
        <v>2018</v>
      </c>
      <c r="Q118" s="48" t="s">
        <v>2675</v>
      </c>
    </row>
    <row r="119" spans="1:17" x14ac:dyDescent="0.35">
      <c r="A119">
        <v>1391</v>
      </c>
      <c r="B119" s="56">
        <v>110038495768</v>
      </c>
      <c r="C119" s="56">
        <v>110038495768</v>
      </c>
      <c r="D119" s="46" t="s">
        <v>2187</v>
      </c>
      <c r="E119" s="46" t="s">
        <v>2319</v>
      </c>
      <c r="F119" s="57">
        <v>40.006301999999998</v>
      </c>
      <c r="G119" s="57">
        <v>-75.073785999999998</v>
      </c>
      <c r="H119" s="47" t="s">
        <v>1120</v>
      </c>
      <c r="I119" s="47" t="s">
        <v>2459</v>
      </c>
      <c r="J119" s="47" t="s">
        <v>1121</v>
      </c>
      <c r="K119" s="47" t="s">
        <v>288</v>
      </c>
      <c r="L119" s="47">
        <v>19137</v>
      </c>
      <c r="M119" s="46" t="s">
        <v>904</v>
      </c>
      <c r="N119" t="s">
        <v>2012</v>
      </c>
      <c r="O119" t="s">
        <v>1545</v>
      </c>
      <c r="P119" t="s">
        <v>2018</v>
      </c>
      <c r="Q119" s="48" t="s">
        <v>2675</v>
      </c>
    </row>
    <row r="120" spans="1:17" x14ac:dyDescent="0.35">
      <c r="A120">
        <v>1392</v>
      </c>
      <c r="B120" s="49">
        <v>110025404417</v>
      </c>
      <c r="C120" s="49">
        <v>110025404417</v>
      </c>
      <c r="D120" s="46" t="s">
        <v>2188</v>
      </c>
      <c r="E120" s="46" t="s">
        <v>2319</v>
      </c>
      <c r="F120" s="5">
        <v>34.676769</v>
      </c>
      <c r="G120" s="5">
        <v>-81.973308000000003</v>
      </c>
      <c r="H120" s="50" t="s">
        <v>1122</v>
      </c>
      <c r="I120" s="50" t="s">
        <v>2460</v>
      </c>
      <c r="J120" s="50" t="s">
        <v>1123</v>
      </c>
      <c r="K120" s="50" t="s">
        <v>326</v>
      </c>
      <c r="L120" s="50" t="s">
        <v>1942</v>
      </c>
      <c r="M120" s="46" t="s">
        <v>904</v>
      </c>
      <c r="N120" t="s">
        <v>2012</v>
      </c>
      <c r="O120" t="s">
        <v>1463</v>
      </c>
      <c r="P120" t="s">
        <v>2018</v>
      </c>
      <c r="Q120" s="48" t="s">
        <v>2675</v>
      </c>
    </row>
    <row r="121" spans="1:17" x14ac:dyDescent="0.35">
      <c r="A121">
        <v>1393</v>
      </c>
      <c r="B121" s="49">
        <v>110043305688</v>
      </c>
      <c r="C121" s="49">
        <v>110043305688</v>
      </c>
      <c r="D121" s="46" t="s">
        <v>2189</v>
      </c>
      <c r="E121" s="46" t="s">
        <v>2319</v>
      </c>
      <c r="F121" s="5">
        <v>33.866387000000003</v>
      </c>
      <c r="G121" s="5">
        <v>-81.012711999999993</v>
      </c>
      <c r="H121" s="50" t="s">
        <v>1124</v>
      </c>
      <c r="I121" s="50" t="s">
        <v>2461</v>
      </c>
      <c r="J121" s="50" t="s">
        <v>1125</v>
      </c>
      <c r="K121" s="50" t="s">
        <v>326</v>
      </c>
      <c r="L121" s="50" t="s">
        <v>1943</v>
      </c>
      <c r="M121" s="46" t="s">
        <v>904</v>
      </c>
      <c r="N121" t="s">
        <v>2012</v>
      </c>
      <c r="O121" t="s">
        <v>1546</v>
      </c>
      <c r="P121" t="s">
        <v>2018</v>
      </c>
      <c r="Q121" s="48" t="s">
        <v>2675</v>
      </c>
    </row>
    <row r="122" spans="1:17" x14ac:dyDescent="0.35">
      <c r="A122">
        <v>1394</v>
      </c>
      <c r="B122" s="51">
        <v>110000353705</v>
      </c>
      <c r="C122" s="51">
        <v>110000353705</v>
      </c>
      <c r="D122" s="46" t="s">
        <v>2190</v>
      </c>
      <c r="E122" s="46" t="s">
        <v>2319</v>
      </c>
      <c r="F122" s="5">
        <v>32.974896000000001</v>
      </c>
      <c r="G122" s="5">
        <v>-79.879976999999997</v>
      </c>
      <c r="H122" s="47" t="s">
        <v>1126</v>
      </c>
      <c r="I122" s="47" t="s">
        <v>2462</v>
      </c>
      <c r="J122" s="47" t="s">
        <v>422</v>
      </c>
      <c r="K122" s="47" t="s">
        <v>326</v>
      </c>
      <c r="L122" s="47">
        <v>29492</v>
      </c>
      <c r="M122" s="46" t="s">
        <v>904</v>
      </c>
      <c r="N122" t="s">
        <v>2012</v>
      </c>
      <c r="O122" t="s">
        <v>1547</v>
      </c>
      <c r="P122" t="s">
        <v>2018</v>
      </c>
      <c r="Q122" s="48" t="s">
        <v>2675</v>
      </c>
    </row>
    <row r="123" spans="1:17" x14ac:dyDescent="0.35">
      <c r="A123">
        <v>1395</v>
      </c>
      <c r="B123" s="51">
        <v>110005003263</v>
      </c>
      <c r="C123" s="51">
        <v>110005003263</v>
      </c>
      <c r="D123" s="46" t="s">
        <v>1127</v>
      </c>
      <c r="E123" s="46" t="s">
        <v>2319</v>
      </c>
      <c r="F123" s="5">
        <v>35.011904000000001</v>
      </c>
      <c r="G123" s="5">
        <v>-85.328896</v>
      </c>
      <c r="H123" s="47" t="s">
        <v>1128</v>
      </c>
      <c r="I123" s="47" t="s">
        <v>2463</v>
      </c>
      <c r="J123" s="47" t="s">
        <v>1129</v>
      </c>
      <c r="K123" s="47" t="s">
        <v>336</v>
      </c>
      <c r="L123" s="47">
        <v>37409</v>
      </c>
      <c r="M123" s="46" t="s">
        <v>904</v>
      </c>
      <c r="N123" t="s">
        <v>2012</v>
      </c>
      <c r="O123" t="s">
        <v>1548</v>
      </c>
      <c r="P123" t="s">
        <v>2018</v>
      </c>
      <c r="Q123" s="48" t="s">
        <v>2675</v>
      </c>
    </row>
    <row r="124" spans="1:17" x14ac:dyDescent="0.35">
      <c r="A124">
        <v>1396</v>
      </c>
      <c r="B124" s="49">
        <v>110000574423</v>
      </c>
      <c r="C124" s="49">
        <v>110000574423</v>
      </c>
      <c r="D124" s="46" t="s">
        <v>1130</v>
      </c>
      <c r="E124" s="46" t="s">
        <v>2319</v>
      </c>
      <c r="F124" s="5">
        <v>36.522399999999998</v>
      </c>
      <c r="G124" s="5">
        <v>-82.543599999999998</v>
      </c>
      <c r="H124" s="50" t="s">
        <v>1131</v>
      </c>
      <c r="I124" s="50" t="s">
        <v>2464</v>
      </c>
      <c r="J124" s="50" t="s">
        <v>1132</v>
      </c>
      <c r="K124" s="50" t="s">
        <v>336</v>
      </c>
      <c r="L124" s="50" t="s">
        <v>1944</v>
      </c>
      <c r="M124" s="46" t="s">
        <v>904</v>
      </c>
      <c r="N124" t="s">
        <v>2012</v>
      </c>
      <c r="O124" t="s">
        <v>1549</v>
      </c>
      <c r="P124" t="s">
        <v>2018</v>
      </c>
      <c r="Q124" s="48" t="s">
        <v>2675</v>
      </c>
    </row>
    <row r="125" spans="1:17" x14ac:dyDescent="0.35">
      <c r="A125">
        <v>1397</v>
      </c>
      <c r="B125" s="51">
        <v>110000374434</v>
      </c>
      <c r="C125" s="51">
        <v>110000374434</v>
      </c>
      <c r="D125" s="46" t="s">
        <v>2191</v>
      </c>
      <c r="E125" s="46" t="s">
        <v>2319</v>
      </c>
      <c r="F125" s="5">
        <v>35.270800000000001</v>
      </c>
      <c r="G125" s="5">
        <v>-89.975089999999994</v>
      </c>
      <c r="H125" s="52" t="s">
        <v>1133</v>
      </c>
      <c r="I125" s="52" t="s">
        <v>334</v>
      </c>
      <c r="J125" s="47" t="s">
        <v>1134</v>
      </c>
      <c r="K125" s="47" t="s">
        <v>336</v>
      </c>
      <c r="L125" s="47">
        <v>38127</v>
      </c>
      <c r="M125" s="46" t="s">
        <v>904</v>
      </c>
      <c r="N125" t="s">
        <v>2012</v>
      </c>
      <c r="O125" t="s">
        <v>1465</v>
      </c>
      <c r="P125" t="s">
        <v>2018</v>
      </c>
      <c r="Q125" s="48" t="s">
        <v>2675</v>
      </c>
    </row>
    <row r="126" spans="1:17" x14ac:dyDescent="0.35">
      <c r="A126">
        <v>1398</v>
      </c>
      <c r="B126" s="49">
        <v>110017769789</v>
      </c>
      <c r="C126" s="49">
        <v>110017769789</v>
      </c>
      <c r="D126" s="46" t="s">
        <v>2192</v>
      </c>
      <c r="E126" s="46" t="s">
        <v>2319</v>
      </c>
      <c r="F126" s="5">
        <v>31.337873999999999</v>
      </c>
      <c r="G126" s="5">
        <v>-94.712913999999998</v>
      </c>
      <c r="H126" s="50" t="s">
        <v>1135</v>
      </c>
      <c r="I126" s="50" t="s">
        <v>2465</v>
      </c>
      <c r="J126" s="50" t="s">
        <v>1136</v>
      </c>
      <c r="K126" s="50" t="s">
        <v>346</v>
      </c>
      <c r="L126" s="50" t="s">
        <v>1945</v>
      </c>
      <c r="M126" s="46" t="s">
        <v>904</v>
      </c>
      <c r="N126" t="s">
        <v>2012</v>
      </c>
      <c r="O126" t="s">
        <v>1550</v>
      </c>
      <c r="P126" t="s">
        <v>2018</v>
      </c>
      <c r="Q126" s="48" t="s">
        <v>2675</v>
      </c>
    </row>
    <row r="127" spans="1:17" x14ac:dyDescent="0.35">
      <c r="A127">
        <v>1400</v>
      </c>
      <c r="B127" s="49" t="s">
        <v>1139</v>
      </c>
      <c r="C127" s="49" t="s">
        <v>1139</v>
      </c>
      <c r="D127" s="46" t="s">
        <v>2194</v>
      </c>
      <c r="E127" s="46" t="s">
        <v>2319</v>
      </c>
      <c r="F127" s="5">
        <v>29.249120000000001</v>
      </c>
      <c r="G127" s="5">
        <v>-95.214200000000005</v>
      </c>
      <c r="H127" s="50" t="s">
        <v>1140</v>
      </c>
      <c r="I127" s="50" t="s">
        <v>2467</v>
      </c>
      <c r="J127" s="50" t="s">
        <v>1141</v>
      </c>
      <c r="K127" s="50" t="s">
        <v>346</v>
      </c>
      <c r="L127" s="50">
        <v>77512</v>
      </c>
      <c r="M127" s="46" t="s">
        <v>904</v>
      </c>
      <c r="N127" t="s">
        <v>2012</v>
      </c>
      <c r="O127" t="s">
        <v>1551</v>
      </c>
      <c r="P127" t="s">
        <v>2018</v>
      </c>
      <c r="Q127" s="48" t="s">
        <v>2675</v>
      </c>
    </row>
    <row r="128" spans="1:17" x14ac:dyDescent="0.35">
      <c r="A128">
        <v>1401</v>
      </c>
      <c r="B128" s="49">
        <v>110008170237</v>
      </c>
      <c r="C128" s="49">
        <v>110008170237</v>
      </c>
      <c r="D128" s="46" t="s">
        <v>2195</v>
      </c>
      <c r="E128" s="46" t="s">
        <v>2319</v>
      </c>
      <c r="F128" s="5">
        <v>28.979199999999999</v>
      </c>
      <c r="G128" s="5">
        <v>-95.354900000000001</v>
      </c>
      <c r="H128" s="50" t="s">
        <v>1137</v>
      </c>
      <c r="I128" s="50" t="s">
        <v>2466</v>
      </c>
      <c r="J128" s="50" t="s">
        <v>1141</v>
      </c>
      <c r="K128" s="50" t="s">
        <v>346</v>
      </c>
      <c r="L128" s="50" t="s">
        <v>1946</v>
      </c>
      <c r="M128" s="46" t="s">
        <v>904</v>
      </c>
      <c r="N128" t="s">
        <v>2012</v>
      </c>
      <c r="O128" t="s">
        <v>1551</v>
      </c>
      <c r="P128" t="s">
        <v>2018</v>
      </c>
      <c r="Q128" s="48" t="s">
        <v>2675</v>
      </c>
    </row>
    <row r="129" spans="1:17" x14ac:dyDescent="0.35">
      <c r="A129">
        <v>1402</v>
      </c>
      <c r="B129" s="49">
        <v>110000463392</v>
      </c>
      <c r="C129" s="49">
        <v>110000463392</v>
      </c>
      <c r="D129" s="46" t="s">
        <v>2196</v>
      </c>
      <c r="E129" s="46" t="s">
        <v>2319</v>
      </c>
      <c r="F129" s="5">
        <v>29.002075000000001</v>
      </c>
      <c r="G129" s="5">
        <v>-95.399777</v>
      </c>
      <c r="H129" s="50" t="s">
        <v>1142</v>
      </c>
      <c r="I129" s="50" t="s">
        <v>2466</v>
      </c>
      <c r="J129" s="50" t="s">
        <v>1141</v>
      </c>
      <c r="K129" s="50" t="s">
        <v>346</v>
      </c>
      <c r="L129" s="50" t="s">
        <v>1946</v>
      </c>
      <c r="M129" s="46" t="s">
        <v>904</v>
      </c>
      <c r="N129" t="s">
        <v>2012</v>
      </c>
      <c r="O129" t="s">
        <v>1551</v>
      </c>
      <c r="P129" t="s">
        <v>2018</v>
      </c>
      <c r="Q129" s="48" t="s">
        <v>2675</v>
      </c>
    </row>
    <row r="130" spans="1:17" x14ac:dyDescent="0.35">
      <c r="A130">
        <v>1403</v>
      </c>
      <c r="B130" s="53" t="s">
        <v>1143</v>
      </c>
      <c r="C130" s="53" t="s">
        <v>1143</v>
      </c>
      <c r="D130" s="46" t="s">
        <v>2197</v>
      </c>
      <c r="E130" s="46" t="s">
        <v>2319</v>
      </c>
      <c r="F130" s="5">
        <v>29.072278000000001</v>
      </c>
      <c r="G130" s="5">
        <v>-95.744703000000001</v>
      </c>
      <c r="H130" s="54" t="s">
        <v>1144</v>
      </c>
      <c r="I130" s="54" t="s">
        <v>1145</v>
      </c>
      <c r="J130" s="50" t="s">
        <v>1141</v>
      </c>
      <c r="K130" s="54" t="s">
        <v>346</v>
      </c>
      <c r="L130" s="47">
        <v>77463</v>
      </c>
      <c r="M130" s="46" t="s">
        <v>904</v>
      </c>
      <c r="N130" t="s">
        <v>2012</v>
      </c>
      <c r="O130" t="s">
        <v>1551</v>
      </c>
      <c r="P130" t="s">
        <v>2018</v>
      </c>
      <c r="Q130" s="48" t="s">
        <v>2675</v>
      </c>
    </row>
    <row r="131" spans="1:17" x14ac:dyDescent="0.35">
      <c r="A131">
        <v>1404</v>
      </c>
      <c r="B131" s="51">
        <v>110007182360</v>
      </c>
      <c r="C131" s="51">
        <v>110007182360</v>
      </c>
      <c r="D131" s="46" t="s">
        <v>2198</v>
      </c>
      <c r="E131" s="46" t="s">
        <v>2319</v>
      </c>
      <c r="F131" s="5">
        <v>29.070847000000001</v>
      </c>
      <c r="G131" s="5">
        <v>-95.750362999999993</v>
      </c>
      <c r="H131" s="52" t="s">
        <v>1146</v>
      </c>
      <c r="I131" s="52" t="s">
        <v>2468</v>
      </c>
      <c r="J131" s="50" t="s">
        <v>1141</v>
      </c>
      <c r="K131" s="52" t="s">
        <v>346</v>
      </c>
      <c r="L131" s="47" t="s">
        <v>1947</v>
      </c>
      <c r="M131" s="46" t="s">
        <v>904</v>
      </c>
      <c r="N131" t="s">
        <v>2012</v>
      </c>
      <c r="O131" t="s">
        <v>1551</v>
      </c>
      <c r="P131" t="s">
        <v>2018</v>
      </c>
      <c r="Q131" s="48" t="s">
        <v>2675</v>
      </c>
    </row>
    <row r="132" spans="1:17" x14ac:dyDescent="0.35">
      <c r="A132">
        <v>1405</v>
      </c>
      <c r="B132" s="49">
        <v>110070525259</v>
      </c>
      <c r="C132" s="49">
        <v>110070525259</v>
      </c>
      <c r="D132" s="46" t="s">
        <v>2199</v>
      </c>
      <c r="E132" s="46" t="s">
        <v>2319</v>
      </c>
      <c r="F132" s="55">
        <v>28.979199999999999</v>
      </c>
      <c r="G132" s="55">
        <v>-95.354900000000001</v>
      </c>
      <c r="H132" s="50" t="s">
        <v>1137</v>
      </c>
      <c r="I132" s="50" t="s">
        <v>2466</v>
      </c>
      <c r="J132" s="50" t="s">
        <v>1141</v>
      </c>
      <c r="K132" s="50" t="s">
        <v>346</v>
      </c>
      <c r="L132" s="50" t="s">
        <v>1946</v>
      </c>
      <c r="M132" s="46" t="s">
        <v>904</v>
      </c>
      <c r="N132" t="s">
        <v>2012</v>
      </c>
      <c r="O132" t="s">
        <v>1551</v>
      </c>
      <c r="P132" t="s">
        <v>2018</v>
      </c>
      <c r="Q132" s="48" t="s">
        <v>2675</v>
      </c>
    </row>
    <row r="133" spans="1:17" x14ac:dyDescent="0.35">
      <c r="A133">
        <v>1406</v>
      </c>
      <c r="B133" s="51">
        <v>110000502867</v>
      </c>
      <c r="C133" s="51">
        <v>110000502867</v>
      </c>
      <c r="D133" s="46" t="s">
        <v>2200</v>
      </c>
      <c r="E133" s="46" t="s">
        <v>2319</v>
      </c>
      <c r="F133" s="5">
        <v>28.570701</v>
      </c>
      <c r="G133" s="5">
        <v>-96.833758000000003</v>
      </c>
      <c r="H133" s="52" t="s">
        <v>1147</v>
      </c>
      <c r="I133" s="52" t="s">
        <v>2469</v>
      </c>
      <c r="J133" s="47" t="s">
        <v>1148</v>
      </c>
      <c r="K133" s="47" t="s">
        <v>346</v>
      </c>
      <c r="L133" s="47">
        <v>77979</v>
      </c>
      <c r="M133" s="46" t="s">
        <v>904</v>
      </c>
      <c r="N133" t="s">
        <v>2012</v>
      </c>
      <c r="O133" t="s">
        <v>1552</v>
      </c>
      <c r="P133" t="s">
        <v>2018</v>
      </c>
      <c r="Q133" s="48" t="s">
        <v>2675</v>
      </c>
    </row>
    <row r="134" spans="1:17" x14ac:dyDescent="0.35">
      <c r="A134">
        <v>1407</v>
      </c>
      <c r="B134" s="49">
        <v>110018925957</v>
      </c>
      <c r="C134" s="49">
        <v>110018925957</v>
      </c>
      <c r="D134" s="46" t="s">
        <v>2201</v>
      </c>
      <c r="E134" s="46" t="s">
        <v>2319</v>
      </c>
      <c r="F134" s="5">
        <v>28.6753</v>
      </c>
      <c r="G134" s="5">
        <v>-96.549499999999995</v>
      </c>
      <c r="H134" s="50" t="s">
        <v>1149</v>
      </c>
      <c r="I134" s="50" t="s">
        <v>2470</v>
      </c>
      <c r="J134" s="50" t="s">
        <v>1125</v>
      </c>
      <c r="K134" s="50" t="s">
        <v>346</v>
      </c>
      <c r="L134" s="50" t="s">
        <v>1948</v>
      </c>
      <c r="M134" s="46" t="s">
        <v>904</v>
      </c>
      <c r="N134" t="s">
        <v>2012</v>
      </c>
      <c r="O134" t="s">
        <v>1552</v>
      </c>
      <c r="P134" t="s">
        <v>2018</v>
      </c>
      <c r="Q134" s="48" t="s">
        <v>2675</v>
      </c>
    </row>
    <row r="135" spans="1:17" x14ac:dyDescent="0.35">
      <c r="A135">
        <v>1408</v>
      </c>
      <c r="B135" s="49">
        <v>110007175154</v>
      </c>
      <c r="C135" s="49">
        <v>110007175154</v>
      </c>
      <c r="D135" s="46" t="s">
        <v>2202</v>
      </c>
      <c r="E135" s="46" t="s">
        <v>2319</v>
      </c>
      <c r="F135" s="5">
        <v>28.510636000000002</v>
      </c>
      <c r="G135" s="5">
        <v>-96.771527000000006</v>
      </c>
      <c r="H135" s="50" t="s">
        <v>1150</v>
      </c>
      <c r="I135" s="50" t="s">
        <v>2471</v>
      </c>
      <c r="J135" s="50" t="s">
        <v>1125</v>
      </c>
      <c r="K135" s="50" t="s">
        <v>346</v>
      </c>
      <c r="L135" s="50" t="s">
        <v>1949</v>
      </c>
      <c r="M135" s="46" t="s">
        <v>904</v>
      </c>
      <c r="N135" t="s">
        <v>2012</v>
      </c>
      <c r="O135" t="s">
        <v>1552</v>
      </c>
      <c r="P135" t="s">
        <v>2018</v>
      </c>
      <c r="Q135" s="48" t="s">
        <v>2675</v>
      </c>
    </row>
    <row r="136" spans="1:17" x14ac:dyDescent="0.35">
      <c r="A136">
        <v>1409</v>
      </c>
      <c r="B136" s="51">
        <v>110000463098</v>
      </c>
      <c r="C136" s="51">
        <v>110000463098</v>
      </c>
      <c r="D136" s="46" t="s">
        <v>2203</v>
      </c>
      <c r="E136" s="46" t="s">
        <v>2319</v>
      </c>
      <c r="F136" s="5">
        <v>29.757798999999999</v>
      </c>
      <c r="G136" s="5">
        <v>-94.906780999999995</v>
      </c>
      <c r="H136" s="52" t="s">
        <v>1151</v>
      </c>
      <c r="I136" s="52" t="s">
        <v>2472</v>
      </c>
      <c r="J136" s="47" t="s">
        <v>1152</v>
      </c>
      <c r="K136" s="52" t="s">
        <v>346</v>
      </c>
      <c r="L136" s="47">
        <v>77523</v>
      </c>
      <c r="M136" s="46" t="s">
        <v>904</v>
      </c>
      <c r="N136" t="s">
        <v>2012</v>
      </c>
      <c r="O136" t="s">
        <v>1553</v>
      </c>
      <c r="P136" t="s">
        <v>2018</v>
      </c>
      <c r="Q136" s="48" t="s">
        <v>2675</v>
      </c>
    </row>
    <row r="137" spans="1:17" x14ac:dyDescent="0.35">
      <c r="A137">
        <v>1410</v>
      </c>
      <c r="B137" s="51">
        <v>110000463098</v>
      </c>
      <c r="C137" s="51">
        <v>110000463098</v>
      </c>
      <c r="D137" s="46" t="s">
        <v>2204</v>
      </c>
      <c r="E137" s="46" t="s">
        <v>2319</v>
      </c>
      <c r="F137" s="5">
        <v>29.757739000000001</v>
      </c>
      <c r="G137" s="5">
        <v>-94.903160999999997</v>
      </c>
      <c r="H137" s="52" t="s">
        <v>1151</v>
      </c>
      <c r="I137" s="52" t="s">
        <v>2472</v>
      </c>
      <c r="J137" s="47" t="s">
        <v>1152</v>
      </c>
      <c r="K137" s="52" t="s">
        <v>346</v>
      </c>
      <c r="L137" s="47">
        <v>77523</v>
      </c>
      <c r="M137" s="46" t="s">
        <v>904</v>
      </c>
      <c r="N137" t="s">
        <v>2012</v>
      </c>
      <c r="O137" t="s">
        <v>1553</v>
      </c>
      <c r="P137" t="s">
        <v>2018</v>
      </c>
      <c r="Q137" s="48" t="s">
        <v>2675</v>
      </c>
    </row>
    <row r="138" spans="1:17" x14ac:dyDescent="0.35">
      <c r="A138">
        <v>1411</v>
      </c>
      <c r="B138" s="51">
        <v>110000463249</v>
      </c>
      <c r="C138" s="51">
        <v>110000463249</v>
      </c>
      <c r="D138" s="46" t="s">
        <v>2205</v>
      </c>
      <c r="E138" s="46" t="s">
        <v>2319</v>
      </c>
      <c r="F138" s="5">
        <v>29.921886000000001</v>
      </c>
      <c r="G138" s="5">
        <v>-95.054349999999999</v>
      </c>
      <c r="H138" s="47" t="s">
        <v>1153</v>
      </c>
      <c r="I138" s="47" t="s">
        <v>1154</v>
      </c>
      <c r="J138" s="47" t="s">
        <v>1155</v>
      </c>
      <c r="K138" s="47" t="s">
        <v>346</v>
      </c>
      <c r="L138" s="47">
        <v>77532</v>
      </c>
      <c r="M138" s="46" t="s">
        <v>904</v>
      </c>
      <c r="N138" t="s">
        <v>2012</v>
      </c>
      <c r="O138" t="s">
        <v>1554</v>
      </c>
      <c r="P138" t="s">
        <v>2018</v>
      </c>
      <c r="Q138" s="48" t="s">
        <v>2675</v>
      </c>
    </row>
    <row r="139" spans="1:17" x14ac:dyDescent="0.35">
      <c r="A139">
        <v>1412</v>
      </c>
      <c r="B139" s="51">
        <v>110000463864</v>
      </c>
      <c r="C139" s="51">
        <v>110000463864</v>
      </c>
      <c r="D139" s="46" t="s">
        <v>2206</v>
      </c>
      <c r="E139" s="46" t="s">
        <v>2319</v>
      </c>
      <c r="F139" s="5">
        <v>29.380300999999999</v>
      </c>
      <c r="G139" s="5">
        <v>-94.894036</v>
      </c>
      <c r="H139" s="52" t="s">
        <v>1156</v>
      </c>
      <c r="I139" s="52" t="s">
        <v>2473</v>
      </c>
      <c r="J139" s="47" t="s">
        <v>1157</v>
      </c>
      <c r="K139" s="47" t="s">
        <v>346</v>
      </c>
      <c r="L139" s="47">
        <v>77592</v>
      </c>
      <c r="M139" s="46" t="s">
        <v>904</v>
      </c>
      <c r="N139" t="s">
        <v>2012</v>
      </c>
      <c r="O139" t="s">
        <v>1551</v>
      </c>
      <c r="P139" t="s">
        <v>2018</v>
      </c>
      <c r="Q139" s="48" t="s">
        <v>2675</v>
      </c>
    </row>
    <row r="140" spans="1:17" x14ac:dyDescent="0.35">
      <c r="A140">
        <v>1413</v>
      </c>
      <c r="B140" s="51">
        <v>110028187049</v>
      </c>
      <c r="C140" s="51">
        <v>110028187049</v>
      </c>
      <c r="D140" s="46" t="s">
        <v>2207</v>
      </c>
      <c r="E140" s="46" t="s">
        <v>2319</v>
      </c>
      <c r="F140" s="5">
        <v>29.362224000000001</v>
      </c>
      <c r="G140" s="5">
        <v>-94.928399999999996</v>
      </c>
      <c r="H140" s="52" t="s">
        <v>1158</v>
      </c>
      <c r="I140" s="52" t="s">
        <v>2473</v>
      </c>
      <c r="J140" s="47" t="s">
        <v>1157</v>
      </c>
      <c r="K140" s="47" t="s">
        <v>346</v>
      </c>
      <c r="L140" s="47">
        <v>77592</v>
      </c>
      <c r="M140" s="46" t="s">
        <v>904</v>
      </c>
      <c r="N140" t="s">
        <v>2012</v>
      </c>
      <c r="O140" t="s">
        <v>1551</v>
      </c>
      <c r="P140" t="s">
        <v>2018</v>
      </c>
      <c r="Q140" s="48" t="s">
        <v>2675</v>
      </c>
    </row>
    <row r="141" spans="1:17" x14ac:dyDescent="0.35">
      <c r="A141">
        <v>1414</v>
      </c>
      <c r="B141" s="49">
        <v>110059763536</v>
      </c>
      <c r="C141" s="49">
        <v>110059763536</v>
      </c>
      <c r="D141" s="46" t="s">
        <v>2208</v>
      </c>
      <c r="E141" s="46" t="s">
        <v>2319</v>
      </c>
      <c r="F141" s="5">
        <v>29.374444</v>
      </c>
      <c r="G141" s="5">
        <v>-94.924999999999997</v>
      </c>
      <c r="H141" s="50" t="s">
        <v>1159</v>
      </c>
      <c r="I141" s="50" t="s">
        <v>2473</v>
      </c>
      <c r="J141" s="50" t="s">
        <v>1160</v>
      </c>
      <c r="K141" s="50" t="s">
        <v>346</v>
      </c>
      <c r="L141" s="50" t="s">
        <v>1950</v>
      </c>
      <c r="M141" s="46" t="s">
        <v>904</v>
      </c>
      <c r="N141" t="s">
        <v>2012</v>
      </c>
      <c r="O141" t="s">
        <v>1551</v>
      </c>
      <c r="P141" t="s">
        <v>2018</v>
      </c>
      <c r="Q141" s="48" t="s">
        <v>2675</v>
      </c>
    </row>
    <row r="142" spans="1:17" x14ac:dyDescent="0.35">
      <c r="A142">
        <v>1415</v>
      </c>
      <c r="B142" s="49">
        <v>110000505524</v>
      </c>
      <c r="C142" s="49">
        <v>110000505524</v>
      </c>
      <c r="D142" s="46" t="s">
        <v>2209</v>
      </c>
      <c r="E142" s="46" t="s">
        <v>2319</v>
      </c>
      <c r="F142" s="5">
        <v>29.374199999999998</v>
      </c>
      <c r="G142" s="5">
        <v>-94.945499999999996</v>
      </c>
      <c r="H142" s="50" t="s">
        <v>1161</v>
      </c>
      <c r="I142" s="50" t="s">
        <v>2473</v>
      </c>
      <c r="J142" s="50" t="s">
        <v>1160</v>
      </c>
      <c r="K142" s="50" t="s">
        <v>346</v>
      </c>
      <c r="L142" s="50" t="s">
        <v>1950</v>
      </c>
      <c r="M142" s="46" t="s">
        <v>904</v>
      </c>
      <c r="N142" t="s">
        <v>2012</v>
      </c>
      <c r="O142" t="s">
        <v>1551</v>
      </c>
      <c r="P142" t="s">
        <v>2018</v>
      </c>
      <c r="Q142" s="48" t="s">
        <v>2675</v>
      </c>
    </row>
    <row r="143" spans="1:17" x14ac:dyDescent="0.35">
      <c r="A143">
        <v>1416</v>
      </c>
      <c r="B143" s="49" t="s">
        <v>1162</v>
      </c>
      <c r="C143" s="49" t="s">
        <v>1162</v>
      </c>
      <c r="D143" s="46" t="s">
        <v>2210</v>
      </c>
      <c r="E143" s="46" t="s">
        <v>2319</v>
      </c>
      <c r="F143" s="5">
        <v>29.717569000000001</v>
      </c>
      <c r="G143" s="5">
        <v>-95.122275000000002</v>
      </c>
      <c r="H143" s="47" t="s">
        <v>1163</v>
      </c>
      <c r="I143" s="47" t="s">
        <v>2474</v>
      </c>
      <c r="J143" s="47" t="s">
        <v>1164</v>
      </c>
      <c r="K143" s="47" t="s">
        <v>346</v>
      </c>
      <c r="L143" s="47">
        <v>77536</v>
      </c>
      <c r="M143" s="46" t="s">
        <v>904</v>
      </c>
      <c r="N143" t="s">
        <v>2012</v>
      </c>
      <c r="O143" t="s">
        <v>1553</v>
      </c>
      <c r="P143" t="s">
        <v>2018</v>
      </c>
      <c r="Q143" s="48" t="s">
        <v>2675</v>
      </c>
    </row>
    <row r="144" spans="1:17" x14ac:dyDescent="0.35">
      <c r="A144">
        <v>1417</v>
      </c>
      <c r="B144" s="51">
        <v>110000463365</v>
      </c>
      <c r="C144" s="51">
        <v>110000463365</v>
      </c>
      <c r="D144" s="46" t="s">
        <v>2211</v>
      </c>
      <c r="E144" s="46" t="s">
        <v>2319</v>
      </c>
      <c r="F144" s="5">
        <v>29.726389000000001</v>
      </c>
      <c r="G144" s="5">
        <v>-95.094443999999996</v>
      </c>
      <c r="H144" s="52" t="s">
        <v>1165</v>
      </c>
      <c r="I144" s="52" t="s">
        <v>2475</v>
      </c>
      <c r="J144" s="47" t="s">
        <v>1164</v>
      </c>
      <c r="K144" s="47" t="s">
        <v>346</v>
      </c>
      <c r="L144" s="47">
        <v>77536</v>
      </c>
      <c r="M144" s="46" t="s">
        <v>904</v>
      </c>
      <c r="N144" t="s">
        <v>2012</v>
      </c>
      <c r="O144" t="s">
        <v>1553</v>
      </c>
      <c r="P144" t="s">
        <v>2018</v>
      </c>
      <c r="Q144" s="48" t="s">
        <v>2675</v>
      </c>
    </row>
    <row r="145" spans="1:17" x14ac:dyDescent="0.35">
      <c r="A145">
        <v>1418</v>
      </c>
      <c r="B145" s="51">
        <v>110017769734</v>
      </c>
      <c r="C145" s="51">
        <v>110017769734</v>
      </c>
      <c r="D145" s="46" t="s">
        <v>2212</v>
      </c>
      <c r="E145" s="46" t="s">
        <v>2319</v>
      </c>
      <c r="F145" s="5">
        <v>29.727316999999999</v>
      </c>
      <c r="G145" s="5">
        <v>-95.075963999999999</v>
      </c>
      <c r="H145" s="47" t="s">
        <v>1166</v>
      </c>
      <c r="I145" s="47" t="s">
        <v>2475</v>
      </c>
      <c r="J145" s="47" t="s">
        <v>1164</v>
      </c>
      <c r="K145" s="47" t="s">
        <v>346</v>
      </c>
      <c r="L145" s="47">
        <v>77571</v>
      </c>
      <c r="M145" s="46" t="s">
        <v>904</v>
      </c>
      <c r="N145" t="s">
        <v>2012</v>
      </c>
      <c r="O145" t="s">
        <v>1553</v>
      </c>
      <c r="P145" t="s">
        <v>2018</v>
      </c>
      <c r="Q145" s="48" t="s">
        <v>2675</v>
      </c>
    </row>
    <row r="146" spans="1:17" x14ac:dyDescent="0.35">
      <c r="A146">
        <v>1419</v>
      </c>
      <c r="B146" s="53" t="s">
        <v>1167</v>
      </c>
      <c r="C146" s="53" t="s">
        <v>1167</v>
      </c>
      <c r="D146" s="46" t="s">
        <v>2213</v>
      </c>
      <c r="E146" s="46" t="s">
        <v>2319</v>
      </c>
      <c r="F146" s="5">
        <v>29.701114</v>
      </c>
      <c r="G146" s="5">
        <v>-95.039653000000001</v>
      </c>
      <c r="H146" s="54" t="s">
        <v>1168</v>
      </c>
      <c r="I146" s="54" t="s">
        <v>2475</v>
      </c>
      <c r="J146" s="15" t="s">
        <v>1164</v>
      </c>
      <c r="K146" s="54" t="s">
        <v>346</v>
      </c>
      <c r="L146" s="15">
        <v>77571</v>
      </c>
      <c r="M146" s="46" t="s">
        <v>904</v>
      </c>
      <c r="N146" t="s">
        <v>2012</v>
      </c>
      <c r="O146" t="s">
        <v>1553</v>
      </c>
      <c r="P146" t="s">
        <v>2018</v>
      </c>
      <c r="Q146" s="48" t="s">
        <v>2675</v>
      </c>
    </row>
    <row r="147" spans="1:17" x14ac:dyDescent="0.35">
      <c r="A147">
        <v>1420</v>
      </c>
      <c r="B147" s="49">
        <v>110000502901</v>
      </c>
      <c r="C147" s="49">
        <v>110000502901</v>
      </c>
      <c r="D147" s="46" t="s">
        <v>2214</v>
      </c>
      <c r="E147" s="46" t="s">
        <v>2319</v>
      </c>
      <c r="F147" s="5">
        <v>29.739443999999999</v>
      </c>
      <c r="G147" s="5">
        <v>-95.006944000000004</v>
      </c>
      <c r="H147" s="50" t="s">
        <v>1169</v>
      </c>
      <c r="I147" s="50" t="s">
        <v>2472</v>
      </c>
      <c r="J147" s="50" t="s">
        <v>1170</v>
      </c>
      <c r="K147" s="50" t="s">
        <v>346</v>
      </c>
      <c r="L147" s="50" t="s">
        <v>1951</v>
      </c>
      <c r="M147" s="46" t="s">
        <v>904</v>
      </c>
      <c r="N147" t="s">
        <v>2012</v>
      </c>
      <c r="O147" t="s">
        <v>1553</v>
      </c>
      <c r="P147" t="s">
        <v>2018</v>
      </c>
      <c r="Q147" s="48" t="s">
        <v>2675</v>
      </c>
    </row>
    <row r="148" spans="1:17" x14ac:dyDescent="0.35">
      <c r="A148">
        <v>1421</v>
      </c>
      <c r="B148" s="49">
        <v>110000463169</v>
      </c>
      <c r="C148" s="49">
        <v>110000463169</v>
      </c>
      <c r="D148" s="46" t="s">
        <v>2215</v>
      </c>
      <c r="E148" s="46" t="s">
        <v>2319</v>
      </c>
      <c r="F148" s="5">
        <v>29.755989</v>
      </c>
      <c r="G148" s="5">
        <v>-95.012563</v>
      </c>
      <c r="H148" s="50" t="s">
        <v>1171</v>
      </c>
      <c r="I148" s="50" t="s">
        <v>2472</v>
      </c>
      <c r="J148" s="50" t="s">
        <v>1170</v>
      </c>
      <c r="K148" s="50" t="s">
        <v>346</v>
      </c>
      <c r="L148" s="50" t="s">
        <v>1951</v>
      </c>
      <c r="M148" s="46" t="s">
        <v>904</v>
      </c>
      <c r="N148" t="s">
        <v>2012</v>
      </c>
      <c r="O148" t="s">
        <v>1553</v>
      </c>
      <c r="P148" t="s">
        <v>2018</v>
      </c>
      <c r="Q148" s="48" t="s">
        <v>2675</v>
      </c>
    </row>
    <row r="149" spans="1:17" x14ac:dyDescent="0.35">
      <c r="A149">
        <v>1423</v>
      </c>
      <c r="B149" s="49">
        <v>110000463221</v>
      </c>
      <c r="C149" s="49">
        <v>110000463221</v>
      </c>
      <c r="D149" s="46" t="s">
        <v>2217</v>
      </c>
      <c r="E149" s="46" t="s">
        <v>2319</v>
      </c>
      <c r="F149" s="5">
        <v>29.816654</v>
      </c>
      <c r="G149" s="5">
        <v>-95.107602999999997</v>
      </c>
      <c r="H149" s="50" t="s">
        <v>1173</v>
      </c>
      <c r="I149" s="50" t="s">
        <v>2476</v>
      </c>
      <c r="J149" s="50" t="s">
        <v>1170</v>
      </c>
      <c r="K149" s="50" t="s">
        <v>346</v>
      </c>
      <c r="L149" s="50" t="s">
        <v>1952</v>
      </c>
      <c r="M149" s="46" t="s">
        <v>904</v>
      </c>
      <c r="N149" t="s">
        <v>2012</v>
      </c>
      <c r="O149" t="s">
        <v>1554</v>
      </c>
      <c r="P149" t="s">
        <v>2018</v>
      </c>
      <c r="Q149" s="48" t="s">
        <v>2675</v>
      </c>
    </row>
    <row r="150" spans="1:17" x14ac:dyDescent="0.35">
      <c r="A150">
        <v>1424</v>
      </c>
      <c r="B150" s="49" t="s">
        <v>1174</v>
      </c>
      <c r="C150" s="49" t="s">
        <v>1174</v>
      </c>
      <c r="D150" s="46" t="s">
        <v>2218</v>
      </c>
      <c r="E150" s="46" t="s">
        <v>2319</v>
      </c>
      <c r="F150" s="5">
        <v>29.8308</v>
      </c>
      <c r="G150" s="5">
        <v>-95.116399999999999</v>
      </c>
      <c r="H150" s="50" t="s">
        <v>1175</v>
      </c>
      <c r="I150" s="50" t="s">
        <v>2476</v>
      </c>
      <c r="J150" s="50" t="s">
        <v>1170</v>
      </c>
      <c r="K150" s="50" t="s">
        <v>346</v>
      </c>
      <c r="L150" s="50" t="s">
        <v>1952</v>
      </c>
      <c r="M150" s="46" t="s">
        <v>904</v>
      </c>
      <c r="N150" t="s">
        <v>2012</v>
      </c>
      <c r="O150" t="s">
        <v>1554</v>
      </c>
      <c r="P150" t="s">
        <v>2018</v>
      </c>
      <c r="Q150" s="48" t="s">
        <v>2675</v>
      </c>
    </row>
    <row r="151" spans="1:17" x14ac:dyDescent="0.35">
      <c r="A151">
        <v>1425</v>
      </c>
      <c r="B151" s="49">
        <v>110069500864</v>
      </c>
      <c r="C151" s="49">
        <v>110069500864</v>
      </c>
      <c r="D151" s="46" t="s">
        <v>2219</v>
      </c>
      <c r="E151" s="46" t="s">
        <v>2319</v>
      </c>
      <c r="F151" s="5">
        <v>29.73</v>
      </c>
      <c r="G151" s="5">
        <v>-95.102778000000001</v>
      </c>
      <c r="H151" s="50" t="s">
        <v>1176</v>
      </c>
      <c r="I151" s="50" t="s">
        <v>2474</v>
      </c>
      <c r="J151" s="50" t="s">
        <v>1170</v>
      </c>
      <c r="K151" s="50" t="s">
        <v>346</v>
      </c>
      <c r="L151" s="50" t="s">
        <v>1953</v>
      </c>
      <c r="M151" s="46" t="s">
        <v>904</v>
      </c>
      <c r="N151" t="s">
        <v>2012</v>
      </c>
      <c r="O151" t="s">
        <v>1553</v>
      </c>
      <c r="P151" t="s">
        <v>2018</v>
      </c>
      <c r="Q151" s="48" t="s">
        <v>2675</v>
      </c>
    </row>
    <row r="152" spans="1:17" x14ac:dyDescent="0.35">
      <c r="A152">
        <v>1427</v>
      </c>
      <c r="B152" s="51">
        <v>110000499050</v>
      </c>
      <c r="C152" s="51">
        <v>110000499050</v>
      </c>
      <c r="D152" s="46" t="s">
        <v>2221</v>
      </c>
      <c r="E152" s="46" t="s">
        <v>2319</v>
      </c>
      <c r="F152" s="5">
        <v>29.716922</v>
      </c>
      <c r="G152" s="5">
        <v>-95.092539000000002</v>
      </c>
      <c r="H152" s="52" t="s">
        <v>1178</v>
      </c>
      <c r="I152" s="52" t="s">
        <v>2477</v>
      </c>
      <c r="J152" s="50" t="s">
        <v>1170</v>
      </c>
      <c r="K152" s="52" t="s">
        <v>346</v>
      </c>
      <c r="L152" s="47">
        <v>77536</v>
      </c>
      <c r="M152" s="46" t="s">
        <v>904</v>
      </c>
      <c r="N152" t="s">
        <v>2012</v>
      </c>
      <c r="O152" t="s">
        <v>1553</v>
      </c>
      <c r="P152" t="s">
        <v>2018</v>
      </c>
      <c r="Q152" s="48" t="s">
        <v>2675</v>
      </c>
    </row>
    <row r="153" spans="1:17" x14ac:dyDescent="0.35">
      <c r="A153">
        <v>1428</v>
      </c>
      <c r="B153" s="49" t="s">
        <v>1179</v>
      </c>
      <c r="C153" s="49" t="s">
        <v>1179</v>
      </c>
      <c r="D153" s="46" t="s">
        <v>2222</v>
      </c>
      <c r="E153" s="46" t="s">
        <v>2319</v>
      </c>
      <c r="F153" s="5">
        <v>29.712499999999999</v>
      </c>
      <c r="G153" s="5">
        <v>-95.235833</v>
      </c>
      <c r="H153" s="50" t="s">
        <v>1180</v>
      </c>
      <c r="I153" s="50" t="s">
        <v>2478</v>
      </c>
      <c r="J153" s="50" t="s">
        <v>1170</v>
      </c>
      <c r="K153" s="50" t="s">
        <v>346</v>
      </c>
      <c r="L153" s="50" t="s">
        <v>1954</v>
      </c>
      <c r="M153" s="46" t="s">
        <v>904</v>
      </c>
      <c r="N153" t="s">
        <v>2012</v>
      </c>
      <c r="O153" t="s">
        <v>1555</v>
      </c>
      <c r="P153" t="s">
        <v>2018</v>
      </c>
      <c r="Q153" s="48" t="s">
        <v>2675</v>
      </c>
    </row>
    <row r="154" spans="1:17" x14ac:dyDescent="0.35">
      <c r="A154">
        <v>1430</v>
      </c>
      <c r="B154" s="49">
        <v>110000461134</v>
      </c>
      <c r="C154" s="49">
        <v>110000461134</v>
      </c>
      <c r="D154" s="46" t="s">
        <v>2224</v>
      </c>
      <c r="E154" s="46" t="s">
        <v>2319</v>
      </c>
      <c r="F154" s="5">
        <v>29.698450000000001</v>
      </c>
      <c r="G154" s="5">
        <v>-95.254597000000004</v>
      </c>
      <c r="H154" s="50" t="s">
        <v>1182</v>
      </c>
      <c r="I154" s="50" t="s">
        <v>2478</v>
      </c>
      <c r="J154" s="50" t="s">
        <v>1170</v>
      </c>
      <c r="K154" s="50" t="s">
        <v>346</v>
      </c>
      <c r="L154" s="50" t="s">
        <v>1954</v>
      </c>
      <c r="M154" s="46" t="s">
        <v>904</v>
      </c>
      <c r="N154" t="s">
        <v>2012</v>
      </c>
      <c r="O154" t="s">
        <v>1555</v>
      </c>
      <c r="P154" t="s">
        <v>2018</v>
      </c>
      <c r="Q154" s="48" t="s">
        <v>2675</v>
      </c>
    </row>
    <row r="155" spans="1:17" x14ac:dyDescent="0.35">
      <c r="A155">
        <v>1431</v>
      </c>
      <c r="B155" s="49">
        <v>110000460901</v>
      </c>
      <c r="C155" s="49">
        <v>110000460901</v>
      </c>
      <c r="D155" s="46" t="s">
        <v>2225</v>
      </c>
      <c r="E155" s="46" t="s">
        <v>2319</v>
      </c>
      <c r="F155" s="5">
        <v>29.720281</v>
      </c>
      <c r="G155" s="5">
        <v>-95.271496999999997</v>
      </c>
      <c r="H155" s="50" t="s">
        <v>1183</v>
      </c>
      <c r="I155" s="50" t="s">
        <v>2478</v>
      </c>
      <c r="J155" s="50" t="s">
        <v>1170</v>
      </c>
      <c r="K155" s="50" t="s">
        <v>346</v>
      </c>
      <c r="L155" s="50" t="s">
        <v>1955</v>
      </c>
      <c r="M155" s="46" t="s">
        <v>904</v>
      </c>
      <c r="N155" t="s">
        <v>2012</v>
      </c>
      <c r="O155" t="s">
        <v>1555</v>
      </c>
      <c r="P155" t="s">
        <v>2018</v>
      </c>
      <c r="Q155" s="48" t="s">
        <v>2675</v>
      </c>
    </row>
    <row r="156" spans="1:17" x14ac:dyDescent="0.35">
      <c r="A156">
        <v>1432</v>
      </c>
      <c r="B156" s="51" t="s">
        <v>1184</v>
      </c>
      <c r="C156" s="51" t="s">
        <v>1184</v>
      </c>
      <c r="D156" s="46" t="s">
        <v>2226</v>
      </c>
      <c r="E156" s="46" t="s">
        <v>2319</v>
      </c>
      <c r="F156" s="5">
        <v>29.706344000000001</v>
      </c>
      <c r="G156" s="5">
        <v>-95.055586000000005</v>
      </c>
      <c r="H156" s="52" t="s">
        <v>1185</v>
      </c>
      <c r="I156" s="52" t="s">
        <v>2475</v>
      </c>
      <c r="J156" s="50" t="s">
        <v>1170</v>
      </c>
      <c r="K156" s="52" t="s">
        <v>346</v>
      </c>
      <c r="L156" s="47">
        <v>77572</v>
      </c>
      <c r="M156" s="46" t="s">
        <v>904</v>
      </c>
      <c r="N156" t="s">
        <v>2012</v>
      </c>
      <c r="O156" t="s">
        <v>1553</v>
      </c>
      <c r="P156" t="s">
        <v>2018</v>
      </c>
      <c r="Q156" s="48" t="s">
        <v>2675</v>
      </c>
    </row>
    <row r="157" spans="1:17" x14ac:dyDescent="0.35">
      <c r="A157">
        <v>1433</v>
      </c>
      <c r="B157" s="49">
        <v>110017874736</v>
      </c>
      <c r="C157" s="49">
        <v>110017874736</v>
      </c>
      <c r="D157" s="46" t="s">
        <v>2227</v>
      </c>
      <c r="E157" s="46" t="s">
        <v>2319</v>
      </c>
      <c r="F157" s="5">
        <v>29.704257999999999</v>
      </c>
      <c r="G157" s="5">
        <v>-95.034666999999999</v>
      </c>
      <c r="H157" s="50" t="s">
        <v>1186</v>
      </c>
      <c r="I157" s="50" t="s">
        <v>2475</v>
      </c>
      <c r="J157" s="50" t="s">
        <v>1170</v>
      </c>
      <c r="K157" s="50" t="s">
        <v>346</v>
      </c>
      <c r="L157" s="50" t="s">
        <v>1956</v>
      </c>
      <c r="M157" s="46" t="s">
        <v>904</v>
      </c>
      <c r="N157" t="s">
        <v>2012</v>
      </c>
      <c r="O157" t="s">
        <v>1553</v>
      </c>
      <c r="P157" t="s">
        <v>2018</v>
      </c>
      <c r="Q157" s="48" t="s">
        <v>2675</v>
      </c>
    </row>
    <row r="158" spans="1:17" x14ac:dyDescent="0.35">
      <c r="A158">
        <v>1434</v>
      </c>
      <c r="B158" s="51">
        <v>110000463597</v>
      </c>
      <c r="C158" s="51">
        <v>110000463597</v>
      </c>
      <c r="D158" s="46" t="s">
        <v>2228</v>
      </c>
      <c r="E158" s="46" t="s">
        <v>2319</v>
      </c>
      <c r="F158" s="5">
        <v>29.712222000000001</v>
      </c>
      <c r="G158" s="5">
        <v>-95.066666999999995</v>
      </c>
      <c r="H158" s="52" t="s">
        <v>1187</v>
      </c>
      <c r="I158" s="52" t="s">
        <v>2475</v>
      </c>
      <c r="J158" s="50" t="s">
        <v>1170</v>
      </c>
      <c r="K158" s="52" t="s">
        <v>346</v>
      </c>
      <c r="L158" s="47">
        <v>77571</v>
      </c>
      <c r="M158" s="46" t="s">
        <v>904</v>
      </c>
      <c r="N158" t="s">
        <v>2012</v>
      </c>
      <c r="O158" t="s">
        <v>1553</v>
      </c>
      <c r="P158" t="s">
        <v>2018</v>
      </c>
      <c r="Q158" s="48" t="s">
        <v>2675</v>
      </c>
    </row>
    <row r="159" spans="1:17" x14ac:dyDescent="0.35">
      <c r="A159">
        <v>1435</v>
      </c>
      <c r="B159" s="51">
        <v>110001869559</v>
      </c>
      <c r="C159" s="51">
        <v>110001869559</v>
      </c>
      <c r="D159" s="46" t="s">
        <v>2229</v>
      </c>
      <c r="E159" s="46" t="s">
        <v>2319</v>
      </c>
      <c r="F159" s="5">
        <v>29.609732999999999</v>
      </c>
      <c r="G159" s="5">
        <v>-95.044160000000005</v>
      </c>
      <c r="H159" s="52" t="s">
        <v>1188</v>
      </c>
      <c r="I159" s="52" t="s">
        <v>2479</v>
      </c>
      <c r="J159" s="50" t="s">
        <v>1170</v>
      </c>
      <c r="K159" s="47" t="s">
        <v>346</v>
      </c>
      <c r="L159" s="47">
        <v>77507</v>
      </c>
      <c r="M159" s="46" t="s">
        <v>904</v>
      </c>
      <c r="N159" t="s">
        <v>2012</v>
      </c>
      <c r="O159" t="s">
        <v>1553</v>
      </c>
      <c r="P159" t="s">
        <v>2018</v>
      </c>
      <c r="Q159" s="48" t="s">
        <v>2675</v>
      </c>
    </row>
    <row r="160" spans="1:17" x14ac:dyDescent="0.35">
      <c r="A160">
        <v>1436</v>
      </c>
      <c r="B160" s="49">
        <v>110000463007</v>
      </c>
      <c r="C160" s="49">
        <v>110000463007</v>
      </c>
      <c r="D160" s="46" t="s">
        <v>2230</v>
      </c>
      <c r="E160" s="46" t="s">
        <v>2319</v>
      </c>
      <c r="F160" s="5">
        <v>29.624922000000002</v>
      </c>
      <c r="G160" s="5">
        <v>-95.051850000000002</v>
      </c>
      <c r="H160" s="50" t="s">
        <v>1189</v>
      </c>
      <c r="I160" s="50" t="s">
        <v>2479</v>
      </c>
      <c r="J160" s="50" t="s">
        <v>1170</v>
      </c>
      <c r="K160" s="50" t="s">
        <v>346</v>
      </c>
      <c r="L160" s="50" t="s">
        <v>1957</v>
      </c>
      <c r="M160" s="46" t="s">
        <v>904</v>
      </c>
      <c r="N160" t="s">
        <v>2012</v>
      </c>
      <c r="O160" t="s">
        <v>1553</v>
      </c>
      <c r="P160" t="s">
        <v>2018</v>
      </c>
      <c r="Q160" s="48" t="s">
        <v>2675</v>
      </c>
    </row>
    <row r="161" spans="1:17" x14ac:dyDescent="0.35">
      <c r="A161">
        <v>1437</v>
      </c>
      <c r="B161" s="51" t="s">
        <v>1190</v>
      </c>
      <c r="C161" s="51" t="s">
        <v>1190</v>
      </c>
      <c r="D161" s="46" t="s">
        <v>2231</v>
      </c>
      <c r="E161" s="46" t="s">
        <v>2319</v>
      </c>
      <c r="F161" s="5">
        <v>29.62</v>
      </c>
      <c r="G161" s="5">
        <v>-95.042777999999998</v>
      </c>
      <c r="H161" s="52" t="s">
        <v>1191</v>
      </c>
      <c r="I161" s="52" t="s">
        <v>2479</v>
      </c>
      <c r="J161" s="50" t="s">
        <v>1170</v>
      </c>
      <c r="K161" s="52" t="s">
        <v>346</v>
      </c>
      <c r="L161" s="47">
        <v>77501</v>
      </c>
      <c r="M161" s="46" t="s">
        <v>904</v>
      </c>
      <c r="N161" t="s">
        <v>2012</v>
      </c>
      <c r="O161" t="s">
        <v>1553</v>
      </c>
      <c r="P161" t="s">
        <v>2018</v>
      </c>
      <c r="Q161" s="48" t="s">
        <v>2675</v>
      </c>
    </row>
    <row r="162" spans="1:17" x14ac:dyDescent="0.35">
      <c r="A162">
        <v>1438</v>
      </c>
      <c r="B162" s="51">
        <v>110000462909</v>
      </c>
      <c r="C162" s="51">
        <v>110000462909</v>
      </c>
      <c r="D162" s="46" t="s">
        <v>2232</v>
      </c>
      <c r="E162" s="46" t="s">
        <v>2319</v>
      </c>
      <c r="F162" s="5">
        <v>29.598883000000001</v>
      </c>
      <c r="G162" s="5">
        <v>-95.013605999999996</v>
      </c>
      <c r="H162" s="52" t="s">
        <v>1192</v>
      </c>
      <c r="I162" s="52" t="s">
        <v>2479</v>
      </c>
      <c r="J162" s="50" t="s">
        <v>1170</v>
      </c>
      <c r="K162" s="47" t="s">
        <v>346</v>
      </c>
      <c r="L162" s="47">
        <v>77507</v>
      </c>
      <c r="M162" s="46" t="s">
        <v>904</v>
      </c>
      <c r="N162" t="s">
        <v>2012</v>
      </c>
      <c r="O162" t="s">
        <v>1553</v>
      </c>
      <c r="P162" t="s">
        <v>2018</v>
      </c>
      <c r="Q162" s="48" t="s">
        <v>2675</v>
      </c>
    </row>
    <row r="163" spans="1:17" x14ac:dyDescent="0.35">
      <c r="A163">
        <v>1439</v>
      </c>
      <c r="B163" s="51">
        <v>110000462856</v>
      </c>
      <c r="C163" s="51">
        <v>110000462856</v>
      </c>
      <c r="D163" s="46" t="s">
        <v>2233</v>
      </c>
      <c r="E163" s="46" t="s">
        <v>2319</v>
      </c>
      <c r="F163" s="5">
        <v>29.646899999999999</v>
      </c>
      <c r="G163" s="5">
        <v>-95.047899999999998</v>
      </c>
      <c r="H163" s="52" t="s">
        <v>1193</v>
      </c>
      <c r="I163" s="52" t="s">
        <v>2479</v>
      </c>
      <c r="J163" s="50" t="s">
        <v>1170</v>
      </c>
      <c r="K163" s="47" t="s">
        <v>346</v>
      </c>
      <c r="L163" s="47">
        <v>77507</v>
      </c>
      <c r="M163" s="46" t="s">
        <v>904</v>
      </c>
      <c r="N163" t="s">
        <v>2012</v>
      </c>
      <c r="O163" t="s">
        <v>1553</v>
      </c>
      <c r="P163" t="s">
        <v>2018</v>
      </c>
      <c r="Q163" s="48" t="s">
        <v>2675</v>
      </c>
    </row>
    <row r="164" spans="1:17" x14ac:dyDescent="0.35">
      <c r="A164">
        <v>1440</v>
      </c>
      <c r="B164" s="53" t="s">
        <v>1194</v>
      </c>
      <c r="C164" s="53" t="s">
        <v>1194</v>
      </c>
      <c r="D164" s="46" t="s">
        <v>2234</v>
      </c>
      <c r="E164" s="46" t="s">
        <v>2319</v>
      </c>
      <c r="F164" s="5">
        <v>29.715561000000001</v>
      </c>
      <c r="G164" s="5">
        <v>-95.190189000000004</v>
      </c>
      <c r="H164" s="54" t="s">
        <v>1195</v>
      </c>
      <c r="I164" s="54" t="s">
        <v>2479</v>
      </c>
      <c r="J164" s="50" t="s">
        <v>1170</v>
      </c>
      <c r="K164" s="54" t="s">
        <v>346</v>
      </c>
      <c r="L164" s="7">
        <v>77501</v>
      </c>
      <c r="M164" s="46" t="s">
        <v>904</v>
      </c>
      <c r="N164" t="s">
        <v>2012</v>
      </c>
      <c r="O164" t="s">
        <v>1555</v>
      </c>
      <c r="P164" t="s">
        <v>2018</v>
      </c>
      <c r="Q164" s="48" t="s">
        <v>2675</v>
      </c>
    </row>
    <row r="165" spans="1:17" x14ac:dyDescent="0.35">
      <c r="A165">
        <v>1441</v>
      </c>
      <c r="B165" s="51">
        <v>110000462623</v>
      </c>
      <c r="C165" s="51">
        <v>110000462623</v>
      </c>
      <c r="D165" s="46" t="s">
        <v>2235</v>
      </c>
      <c r="E165" s="46" t="s">
        <v>2319</v>
      </c>
      <c r="F165" s="5">
        <v>29.73</v>
      </c>
      <c r="G165" s="5">
        <v>-95.154722000000007</v>
      </c>
      <c r="H165" s="52" t="s">
        <v>1196</v>
      </c>
      <c r="I165" s="52" t="s">
        <v>2479</v>
      </c>
      <c r="J165" s="50" t="s">
        <v>1170</v>
      </c>
      <c r="K165" s="47" t="s">
        <v>346</v>
      </c>
      <c r="L165" s="47">
        <v>77503</v>
      </c>
      <c r="M165" s="46" t="s">
        <v>904</v>
      </c>
      <c r="N165" t="s">
        <v>2012</v>
      </c>
      <c r="O165" t="s">
        <v>1553</v>
      </c>
      <c r="P165" t="s">
        <v>2018</v>
      </c>
      <c r="Q165" s="48" t="s">
        <v>2675</v>
      </c>
    </row>
    <row r="166" spans="1:17" x14ac:dyDescent="0.35">
      <c r="A166">
        <v>1442</v>
      </c>
      <c r="B166" s="49">
        <v>110000506079</v>
      </c>
      <c r="C166" s="49">
        <v>110000506079</v>
      </c>
      <c r="D166" s="46" t="s">
        <v>2236</v>
      </c>
      <c r="E166" s="46" t="s">
        <v>2319</v>
      </c>
      <c r="F166" s="5">
        <v>29.6294</v>
      </c>
      <c r="G166" s="5">
        <v>-95.080600000000004</v>
      </c>
      <c r="H166" s="50" t="s">
        <v>1197</v>
      </c>
      <c r="I166" s="50" t="s">
        <v>2479</v>
      </c>
      <c r="J166" s="50" t="s">
        <v>1170</v>
      </c>
      <c r="K166" s="50" t="s">
        <v>346</v>
      </c>
      <c r="L166" s="50" t="s">
        <v>1957</v>
      </c>
      <c r="M166" s="46" t="s">
        <v>904</v>
      </c>
      <c r="N166" t="s">
        <v>2012</v>
      </c>
      <c r="O166" t="s">
        <v>1553</v>
      </c>
      <c r="P166" t="s">
        <v>2018</v>
      </c>
      <c r="Q166" s="48" t="s">
        <v>2675</v>
      </c>
    </row>
    <row r="167" spans="1:17" x14ac:dyDescent="0.35">
      <c r="A167">
        <v>1443</v>
      </c>
      <c r="B167" s="49">
        <v>110067040703</v>
      </c>
      <c r="C167" s="49">
        <v>110067040703</v>
      </c>
      <c r="D167" s="46" t="s">
        <v>2237</v>
      </c>
      <c r="E167" s="46" t="s">
        <v>2319</v>
      </c>
      <c r="F167" s="5">
        <v>29.624369000000002</v>
      </c>
      <c r="G167" s="5">
        <v>-95.062877</v>
      </c>
      <c r="H167" s="50" t="s">
        <v>1198</v>
      </c>
      <c r="I167" s="50" t="s">
        <v>2479</v>
      </c>
      <c r="J167" s="50" t="s">
        <v>1170</v>
      </c>
      <c r="K167" s="50" t="s">
        <v>346</v>
      </c>
      <c r="L167" s="50" t="s">
        <v>1957</v>
      </c>
      <c r="M167" s="46" t="s">
        <v>904</v>
      </c>
      <c r="N167" t="s">
        <v>2012</v>
      </c>
      <c r="O167" t="s">
        <v>1553</v>
      </c>
      <c r="P167" t="s">
        <v>2018</v>
      </c>
      <c r="Q167" s="48" t="s">
        <v>2675</v>
      </c>
    </row>
    <row r="168" spans="1:17" x14ac:dyDescent="0.35">
      <c r="A168">
        <v>1444</v>
      </c>
      <c r="B168" s="49">
        <v>110000743704</v>
      </c>
      <c r="C168" s="49">
        <v>110000743704</v>
      </c>
      <c r="D168" s="46" t="s">
        <v>2238</v>
      </c>
      <c r="E168" s="46" t="s">
        <v>2319</v>
      </c>
      <c r="F168" s="5">
        <v>32.438056000000003</v>
      </c>
      <c r="G168" s="5">
        <v>-94.69</v>
      </c>
      <c r="H168" s="50" t="s">
        <v>1199</v>
      </c>
      <c r="I168" s="50" t="s">
        <v>2480</v>
      </c>
      <c r="J168" s="50" t="s">
        <v>1200</v>
      </c>
      <c r="K168" s="50" t="s">
        <v>346</v>
      </c>
      <c r="L168" s="50" t="s">
        <v>1958</v>
      </c>
      <c r="M168" s="46" t="s">
        <v>904</v>
      </c>
      <c r="N168" t="s">
        <v>2012</v>
      </c>
      <c r="O168" t="s">
        <v>1556</v>
      </c>
      <c r="P168" t="s">
        <v>2018</v>
      </c>
      <c r="Q168" s="48" t="s">
        <v>2675</v>
      </c>
    </row>
    <row r="169" spans="1:17" x14ac:dyDescent="0.35">
      <c r="A169">
        <v>1445</v>
      </c>
      <c r="B169" s="49">
        <v>110013314323</v>
      </c>
      <c r="C169" s="49">
        <v>110013314323</v>
      </c>
      <c r="D169" s="46" t="s">
        <v>2239</v>
      </c>
      <c r="E169" s="46" t="s">
        <v>2319</v>
      </c>
      <c r="F169" s="5">
        <v>32.269103999999999</v>
      </c>
      <c r="G169" s="5">
        <v>-101.41767299999999</v>
      </c>
      <c r="H169" s="50" t="s">
        <v>1201</v>
      </c>
      <c r="I169" s="50" t="s">
        <v>2481</v>
      </c>
      <c r="J169" s="50" t="s">
        <v>1202</v>
      </c>
      <c r="K169" s="50" t="s">
        <v>346</v>
      </c>
      <c r="L169" s="50">
        <v>79720</v>
      </c>
      <c r="M169" s="46" t="s">
        <v>904</v>
      </c>
      <c r="N169" t="s">
        <v>2012</v>
      </c>
      <c r="O169" t="s">
        <v>1557</v>
      </c>
      <c r="P169" t="s">
        <v>2018</v>
      </c>
      <c r="Q169" s="48" t="s">
        <v>2675</v>
      </c>
    </row>
    <row r="170" spans="1:17" x14ac:dyDescent="0.35">
      <c r="A170">
        <v>1446</v>
      </c>
      <c r="B170" s="51">
        <v>110042005843</v>
      </c>
      <c r="C170" s="51">
        <v>110042005843</v>
      </c>
      <c r="D170" s="46" t="s">
        <v>2240</v>
      </c>
      <c r="E170" s="46" t="s">
        <v>2319</v>
      </c>
      <c r="F170" s="5">
        <v>35.703055999999997</v>
      </c>
      <c r="G170" s="5">
        <v>-101.36305</v>
      </c>
      <c r="H170" s="52" t="s">
        <v>1203</v>
      </c>
      <c r="I170" s="52" t="s">
        <v>2482</v>
      </c>
      <c r="J170" s="47" t="s">
        <v>1204</v>
      </c>
      <c r="K170" s="52" t="s">
        <v>346</v>
      </c>
      <c r="L170" s="47">
        <v>79008</v>
      </c>
      <c r="M170" s="46" t="s">
        <v>904</v>
      </c>
      <c r="N170" t="s">
        <v>2012</v>
      </c>
      <c r="O170" t="s">
        <v>1558</v>
      </c>
      <c r="P170" t="s">
        <v>2018</v>
      </c>
      <c r="Q170" s="48" t="s">
        <v>2675</v>
      </c>
    </row>
    <row r="171" spans="1:17" x14ac:dyDescent="0.35">
      <c r="A171">
        <v>1447</v>
      </c>
      <c r="B171" s="49" t="s">
        <v>1205</v>
      </c>
      <c r="C171" s="49" t="s">
        <v>1205</v>
      </c>
      <c r="D171" s="46" t="s">
        <v>2241</v>
      </c>
      <c r="E171" s="46" t="s">
        <v>2319</v>
      </c>
      <c r="F171" s="5">
        <v>35.699179999999998</v>
      </c>
      <c r="G171" s="5">
        <v>-101.35634</v>
      </c>
      <c r="H171" s="50" t="s">
        <v>1206</v>
      </c>
      <c r="I171" s="50" t="s">
        <v>2482</v>
      </c>
      <c r="J171" s="50" t="s">
        <v>1207</v>
      </c>
      <c r="K171" s="50" t="s">
        <v>346</v>
      </c>
      <c r="L171" s="50" t="s">
        <v>1959</v>
      </c>
      <c r="M171" s="46" t="s">
        <v>904</v>
      </c>
      <c r="N171" t="s">
        <v>2012</v>
      </c>
      <c r="O171" t="s">
        <v>1558</v>
      </c>
      <c r="P171" t="s">
        <v>2018</v>
      </c>
      <c r="Q171" s="48" t="s">
        <v>2675</v>
      </c>
    </row>
    <row r="172" spans="1:17" x14ac:dyDescent="0.35">
      <c r="A172">
        <v>1448</v>
      </c>
      <c r="B172" s="51">
        <v>110000463917</v>
      </c>
      <c r="C172" s="51">
        <v>110000463917</v>
      </c>
      <c r="D172" s="46" t="s">
        <v>2242</v>
      </c>
      <c r="E172" s="46" t="s">
        <v>2319</v>
      </c>
      <c r="F172" s="5">
        <v>30.014627999999998</v>
      </c>
      <c r="G172" s="5">
        <v>-94.028547000000003</v>
      </c>
      <c r="H172" s="52" t="s">
        <v>1208</v>
      </c>
      <c r="I172" s="52" t="s">
        <v>2483</v>
      </c>
      <c r="J172" s="47" t="s">
        <v>84</v>
      </c>
      <c r="K172" s="47" t="s">
        <v>346</v>
      </c>
      <c r="L172" s="47">
        <v>77627</v>
      </c>
      <c r="M172" s="46" t="s">
        <v>904</v>
      </c>
      <c r="N172" t="s">
        <v>2012</v>
      </c>
      <c r="O172" t="s">
        <v>1551</v>
      </c>
      <c r="P172" t="s">
        <v>2018</v>
      </c>
      <c r="Q172" s="48" t="s">
        <v>2675</v>
      </c>
    </row>
    <row r="173" spans="1:17" x14ac:dyDescent="0.35">
      <c r="A173">
        <v>1449</v>
      </c>
      <c r="B173" s="53" t="s">
        <v>1209</v>
      </c>
      <c r="C173" s="53" t="s">
        <v>1209</v>
      </c>
      <c r="D173" s="46" t="s">
        <v>2243</v>
      </c>
      <c r="E173" s="46" t="s">
        <v>2319</v>
      </c>
      <c r="F173" s="5">
        <v>30.031389000000001</v>
      </c>
      <c r="G173" s="5">
        <v>-94.053888999999998</v>
      </c>
      <c r="H173" s="54" t="s">
        <v>1210</v>
      </c>
      <c r="I173" s="54" t="s">
        <v>2484</v>
      </c>
      <c r="J173" s="47" t="s">
        <v>84</v>
      </c>
      <c r="K173" s="54" t="s">
        <v>346</v>
      </c>
      <c r="L173" s="47">
        <v>77705</v>
      </c>
      <c r="M173" s="46" t="s">
        <v>904</v>
      </c>
      <c r="N173" t="s">
        <v>2012</v>
      </c>
      <c r="O173" t="s">
        <v>1551</v>
      </c>
      <c r="P173" t="s">
        <v>2018</v>
      </c>
      <c r="Q173" s="48" t="s">
        <v>2675</v>
      </c>
    </row>
    <row r="174" spans="1:17" x14ac:dyDescent="0.35">
      <c r="A174">
        <v>1451</v>
      </c>
      <c r="B174" s="49" t="s">
        <v>1212</v>
      </c>
      <c r="C174" s="49" t="s">
        <v>1212</v>
      </c>
      <c r="D174" s="46" t="s">
        <v>2245</v>
      </c>
      <c r="E174" s="46" t="s">
        <v>2319</v>
      </c>
      <c r="F174" s="5">
        <v>30.069588</v>
      </c>
      <c r="G174" s="5">
        <v>-94.062866</v>
      </c>
      <c r="H174" s="50" t="s">
        <v>1213</v>
      </c>
      <c r="I174" s="50" t="s">
        <v>2484</v>
      </c>
      <c r="J174" s="50" t="s">
        <v>977</v>
      </c>
      <c r="K174" s="50" t="s">
        <v>346</v>
      </c>
      <c r="L174" s="50" t="s">
        <v>1961</v>
      </c>
      <c r="M174" s="46" t="s">
        <v>904</v>
      </c>
      <c r="N174" t="s">
        <v>2012</v>
      </c>
      <c r="O174" t="s">
        <v>1551</v>
      </c>
      <c r="P174" t="s">
        <v>2018</v>
      </c>
      <c r="Q174" s="48" t="s">
        <v>2675</v>
      </c>
    </row>
    <row r="175" spans="1:17" x14ac:dyDescent="0.35">
      <c r="A175">
        <v>1452</v>
      </c>
      <c r="B175" s="49">
        <v>110034393378</v>
      </c>
      <c r="C175" s="49">
        <v>110034393378</v>
      </c>
      <c r="D175" s="46" t="s">
        <v>2246</v>
      </c>
      <c r="E175" s="46" t="s">
        <v>2319</v>
      </c>
      <c r="F175" s="5">
        <v>30.015405999999999</v>
      </c>
      <c r="G175" s="5">
        <v>-94.029377999999994</v>
      </c>
      <c r="H175" s="50" t="s">
        <v>1214</v>
      </c>
      <c r="I175" s="50" t="s">
        <v>2484</v>
      </c>
      <c r="J175" s="50" t="s">
        <v>977</v>
      </c>
      <c r="K175" s="50" t="s">
        <v>346</v>
      </c>
      <c r="L175" s="50" t="s">
        <v>1962</v>
      </c>
      <c r="M175" s="46" t="s">
        <v>904</v>
      </c>
      <c r="N175" t="s">
        <v>2012</v>
      </c>
      <c r="O175" t="s">
        <v>1551</v>
      </c>
      <c r="P175" t="s">
        <v>2018</v>
      </c>
      <c r="Q175" s="48" t="s">
        <v>2675</v>
      </c>
    </row>
    <row r="176" spans="1:17" x14ac:dyDescent="0.35">
      <c r="A176">
        <v>1453</v>
      </c>
      <c r="B176" s="49">
        <v>110020148008</v>
      </c>
      <c r="C176" s="49">
        <v>110020148008</v>
      </c>
      <c r="D176" s="46" t="s">
        <v>2247</v>
      </c>
      <c r="E176" s="46" t="s">
        <v>2319</v>
      </c>
      <c r="F176" s="5">
        <v>29.848998000000002</v>
      </c>
      <c r="G176" s="5">
        <v>-93.976534000000001</v>
      </c>
      <c r="H176" s="50" t="s">
        <v>1215</v>
      </c>
      <c r="I176" s="50" t="s">
        <v>2485</v>
      </c>
      <c r="J176" s="50" t="s">
        <v>977</v>
      </c>
      <c r="K176" s="50" t="s">
        <v>346</v>
      </c>
      <c r="L176" s="50" t="s">
        <v>1963</v>
      </c>
      <c r="M176" s="46" t="s">
        <v>904</v>
      </c>
      <c r="N176" t="s">
        <v>2012</v>
      </c>
      <c r="O176" t="s">
        <v>1551</v>
      </c>
      <c r="P176" t="s">
        <v>2018</v>
      </c>
      <c r="Q176" s="48" t="s">
        <v>2675</v>
      </c>
    </row>
    <row r="177" spans="1:17" x14ac:dyDescent="0.35">
      <c r="A177">
        <v>1454</v>
      </c>
      <c r="B177" s="49" t="s">
        <v>1216</v>
      </c>
      <c r="C177" s="49" t="s">
        <v>1216</v>
      </c>
      <c r="D177" s="46" t="s">
        <v>2248</v>
      </c>
      <c r="E177" s="46" t="s">
        <v>2319</v>
      </c>
      <c r="F177" s="5">
        <v>29.963001999999999</v>
      </c>
      <c r="G177" s="5">
        <v>-93.890207000000004</v>
      </c>
      <c r="H177" s="50" t="s">
        <v>1217</v>
      </c>
      <c r="I177" s="50" t="s">
        <v>2485</v>
      </c>
      <c r="J177" s="50" t="s">
        <v>977</v>
      </c>
      <c r="K177" s="50" t="s">
        <v>346</v>
      </c>
      <c r="L177" s="50" t="s">
        <v>1963</v>
      </c>
      <c r="M177" s="46" t="s">
        <v>904</v>
      </c>
      <c r="N177" t="s">
        <v>2012</v>
      </c>
      <c r="O177" t="s">
        <v>1551</v>
      </c>
      <c r="P177" t="s">
        <v>2018</v>
      </c>
      <c r="Q177" s="48" t="s">
        <v>2675</v>
      </c>
    </row>
    <row r="178" spans="1:17" x14ac:dyDescent="0.35">
      <c r="A178">
        <v>1455</v>
      </c>
      <c r="B178" s="49">
        <v>110000861862</v>
      </c>
      <c r="C178" s="49">
        <v>110000861862</v>
      </c>
      <c r="D178" s="46" t="s">
        <v>2249</v>
      </c>
      <c r="E178" s="46" t="s">
        <v>2319</v>
      </c>
      <c r="F178" s="5">
        <v>29.892778</v>
      </c>
      <c r="G178" s="5">
        <v>-93.973332999999997</v>
      </c>
      <c r="H178" s="50" t="s">
        <v>1218</v>
      </c>
      <c r="I178" s="50" t="s">
        <v>2485</v>
      </c>
      <c r="J178" s="50" t="s">
        <v>977</v>
      </c>
      <c r="K178" s="50" t="s">
        <v>346</v>
      </c>
      <c r="L178" s="50" t="s">
        <v>1963</v>
      </c>
      <c r="M178" s="46" t="s">
        <v>904</v>
      </c>
      <c r="N178" t="s">
        <v>2012</v>
      </c>
      <c r="O178" t="s">
        <v>1551</v>
      </c>
      <c r="P178" t="s">
        <v>2018</v>
      </c>
      <c r="Q178" s="48" t="s">
        <v>2675</v>
      </c>
    </row>
    <row r="179" spans="1:17" x14ac:dyDescent="0.35">
      <c r="A179">
        <v>1456</v>
      </c>
      <c r="B179" s="51" t="s">
        <v>1219</v>
      </c>
      <c r="C179" s="51" t="s">
        <v>1219</v>
      </c>
      <c r="D179" s="46" t="s">
        <v>2250</v>
      </c>
      <c r="E179" s="46" t="s">
        <v>2319</v>
      </c>
      <c r="F179" s="5">
        <v>29.853055999999999</v>
      </c>
      <c r="G179" s="5">
        <v>-94.093056000000004</v>
      </c>
      <c r="H179" s="52" t="s">
        <v>1220</v>
      </c>
      <c r="I179" s="52" t="s">
        <v>2485</v>
      </c>
      <c r="J179" s="50" t="s">
        <v>977</v>
      </c>
      <c r="K179" s="52" t="s">
        <v>346</v>
      </c>
      <c r="L179" s="47">
        <v>77643</v>
      </c>
      <c r="M179" s="46" t="s">
        <v>904</v>
      </c>
      <c r="N179" t="s">
        <v>2012</v>
      </c>
      <c r="O179" t="s">
        <v>1551</v>
      </c>
      <c r="P179" t="s">
        <v>2018</v>
      </c>
      <c r="Q179" s="48" t="s">
        <v>2675</v>
      </c>
    </row>
    <row r="180" spans="1:17" x14ac:dyDescent="0.35">
      <c r="A180">
        <v>1457</v>
      </c>
      <c r="B180" s="49">
        <v>110021081069</v>
      </c>
      <c r="C180" s="49">
        <v>110021081069</v>
      </c>
      <c r="D180" s="46" t="s">
        <v>2251</v>
      </c>
      <c r="E180" s="46" t="s">
        <v>2319</v>
      </c>
      <c r="F180" s="5">
        <v>29.953626</v>
      </c>
      <c r="G180" s="5">
        <v>-93.885011000000006</v>
      </c>
      <c r="H180" s="50" t="s">
        <v>1221</v>
      </c>
      <c r="I180" s="50" t="s">
        <v>2485</v>
      </c>
      <c r="J180" s="50" t="s">
        <v>977</v>
      </c>
      <c r="K180" s="50" t="s">
        <v>346</v>
      </c>
      <c r="L180" s="50" t="s">
        <v>1963</v>
      </c>
      <c r="M180" s="46" t="s">
        <v>904</v>
      </c>
      <c r="N180" t="s">
        <v>2012</v>
      </c>
      <c r="O180" t="s">
        <v>1551</v>
      </c>
      <c r="P180" t="s">
        <v>2018</v>
      </c>
      <c r="Q180" s="48" t="s">
        <v>2675</v>
      </c>
    </row>
    <row r="181" spans="1:17" x14ac:dyDescent="0.35">
      <c r="A181">
        <v>1459</v>
      </c>
      <c r="B181" s="49" t="s">
        <v>1223</v>
      </c>
      <c r="C181" s="49" t="s">
        <v>1223</v>
      </c>
      <c r="D181" s="46" t="s">
        <v>2253</v>
      </c>
      <c r="E181" s="46" t="s">
        <v>2319</v>
      </c>
      <c r="F181" s="5">
        <v>29.964146</v>
      </c>
      <c r="G181" s="5">
        <v>-93.930137999999999</v>
      </c>
      <c r="H181" s="50" t="s">
        <v>1224</v>
      </c>
      <c r="I181" s="50" t="s">
        <v>2486</v>
      </c>
      <c r="J181" s="50" t="s">
        <v>977</v>
      </c>
      <c r="K181" s="50" t="s">
        <v>346</v>
      </c>
      <c r="L181" s="7">
        <v>77651</v>
      </c>
      <c r="M181" s="46" t="s">
        <v>904</v>
      </c>
      <c r="N181" t="s">
        <v>2012</v>
      </c>
      <c r="O181" t="s">
        <v>1551</v>
      </c>
      <c r="P181" t="s">
        <v>2018</v>
      </c>
      <c r="Q181" s="48" t="s">
        <v>2675</v>
      </c>
    </row>
    <row r="182" spans="1:17" x14ac:dyDescent="0.35">
      <c r="A182">
        <v>1460</v>
      </c>
      <c r="B182" s="49">
        <v>110041419257</v>
      </c>
      <c r="C182" s="49">
        <v>110041419257</v>
      </c>
      <c r="D182" s="46" t="s">
        <v>2254</v>
      </c>
      <c r="E182" s="46" t="s">
        <v>2319</v>
      </c>
      <c r="F182" s="5">
        <v>29.980003</v>
      </c>
      <c r="G182" s="5">
        <v>-93.946021000000002</v>
      </c>
      <c r="H182" s="50" t="s">
        <v>1225</v>
      </c>
      <c r="I182" s="50" t="s">
        <v>2486</v>
      </c>
      <c r="J182" s="50" t="s">
        <v>977</v>
      </c>
      <c r="K182" s="50" t="s">
        <v>346</v>
      </c>
      <c r="L182" s="50" t="s">
        <v>1964</v>
      </c>
      <c r="M182" s="46" t="s">
        <v>904</v>
      </c>
      <c r="N182" t="s">
        <v>2012</v>
      </c>
      <c r="O182" t="s">
        <v>1551</v>
      </c>
      <c r="P182" t="s">
        <v>2018</v>
      </c>
      <c r="Q182" s="48" t="s">
        <v>2675</v>
      </c>
    </row>
    <row r="183" spans="1:17" x14ac:dyDescent="0.35">
      <c r="A183">
        <v>1461</v>
      </c>
      <c r="B183" s="49">
        <v>110000464462</v>
      </c>
      <c r="C183" s="49">
        <v>110000464462</v>
      </c>
      <c r="D183" s="46" t="s">
        <v>2255</v>
      </c>
      <c r="E183" s="46" t="s">
        <v>2319</v>
      </c>
      <c r="F183" s="5">
        <v>28.456666999999999</v>
      </c>
      <c r="G183" s="5">
        <v>-98.190276999999995</v>
      </c>
      <c r="H183" s="47" t="s">
        <v>1226</v>
      </c>
      <c r="I183" s="47" t="s">
        <v>2487</v>
      </c>
      <c r="J183" s="47" t="s">
        <v>1227</v>
      </c>
      <c r="K183" s="47" t="s">
        <v>346</v>
      </c>
      <c r="L183" s="47">
        <v>78071</v>
      </c>
      <c r="M183" s="46" t="s">
        <v>904</v>
      </c>
      <c r="N183" t="s">
        <v>2012</v>
      </c>
      <c r="O183" t="s">
        <v>1559</v>
      </c>
      <c r="P183" t="s">
        <v>2018</v>
      </c>
      <c r="Q183" s="48" t="s">
        <v>2675</v>
      </c>
    </row>
    <row r="184" spans="1:17" x14ac:dyDescent="0.35">
      <c r="A184">
        <v>1462</v>
      </c>
      <c r="B184" s="53">
        <v>110031389192</v>
      </c>
      <c r="C184" s="53">
        <v>110031389192</v>
      </c>
      <c r="D184" s="46" t="s">
        <v>2256</v>
      </c>
      <c r="E184" s="46" t="s">
        <v>2319</v>
      </c>
      <c r="F184" s="5">
        <v>28.861920999999999</v>
      </c>
      <c r="G184" s="5">
        <v>-96.020763000000002</v>
      </c>
      <c r="H184" s="54" t="s">
        <v>1228</v>
      </c>
      <c r="I184" s="54" t="s">
        <v>2488</v>
      </c>
      <c r="J184" s="47" t="s">
        <v>1229</v>
      </c>
      <c r="K184" s="54" t="s">
        <v>346</v>
      </c>
      <c r="L184" s="47">
        <v>77404</v>
      </c>
      <c r="M184" s="46" t="s">
        <v>904</v>
      </c>
      <c r="N184" t="s">
        <v>2012</v>
      </c>
      <c r="O184" t="s">
        <v>1560</v>
      </c>
      <c r="P184" t="s">
        <v>2018</v>
      </c>
      <c r="Q184" s="48" t="s">
        <v>2675</v>
      </c>
    </row>
    <row r="185" spans="1:17" x14ac:dyDescent="0.35">
      <c r="A185">
        <v>1463</v>
      </c>
      <c r="B185" s="49">
        <v>110000748095</v>
      </c>
      <c r="C185" s="49">
        <v>110000748095</v>
      </c>
      <c r="D185" s="46" t="s">
        <v>2257</v>
      </c>
      <c r="E185" s="46" t="s">
        <v>2319</v>
      </c>
      <c r="F185" s="5">
        <v>30.313969</v>
      </c>
      <c r="G185" s="5">
        <v>-95.385917000000006</v>
      </c>
      <c r="H185" s="50" t="s">
        <v>1230</v>
      </c>
      <c r="I185" s="50" t="s">
        <v>2489</v>
      </c>
      <c r="J185" s="50" t="s">
        <v>1119</v>
      </c>
      <c r="K185" s="50" t="s">
        <v>346</v>
      </c>
      <c r="L185" s="50" t="s">
        <v>1965</v>
      </c>
      <c r="M185" s="46" t="s">
        <v>904</v>
      </c>
      <c r="N185" t="s">
        <v>2012</v>
      </c>
      <c r="O185" t="s">
        <v>1561</v>
      </c>
      <c r="P185" t="s">
        <v>2018</v>
      </c>
      <c r="Q185" s="48" t="s">
        <v>2675</v>
      </c>
    </row>
    <row r="186" spans="1:17" x14ac:dyDescent="0.35">
      <c r="A186">
        <v>1464</v>
      </c>
      <c r="B186" s="53" t="s">
        <v>1231</v>
      </c>
      <c r="C186" s="53" t="s">
        <v>1231</v>
      </c>
      <c r="D186" s="46" t="s">
        <v>2258</v>
      </c>
      <c r="E186" s="46" t="s">
        <v>2319</v>
      </c>
      <c r="F186" s="5">
        <v>27.5672</v>
      </c>
      <c r="G186" s="5">
        <v>-97.825400000000002</v>
      </c>
      <c r="H186" s="54" t="s">
        <v>1232</v>
      </c>
      <c r="I186" s="54" t="s">
        <v>2490</v>
      </c>
      <c r="J186" s="47" t="s">
        <v>1233</v>
      </c>
      <c r="K186" s="47" t="s">
        <v>346</v>
      </c>
      <c r="L186" s="47">
        <v>78343</v>
      </c>
      <c r="M186" s="46" t="s">
        <v>904</v>
      </c>
      <c r="N186" t="s">
        <v>2012</v>
      </c>
      <c r="O186" t="s">
        <v>1562</v>
      </c>
      <c r="P186" t="s">
        <v>2018</v>
      </c>
      <c r="Q186" s="48" t="s">
        <v>2675</v>
      </c>
    </row>
    <row r="187" spans="1:17" x14ac:dyDescent="0.35">
      <c r="A187">
        <v>1465</v>
      </c>
      <c r="B187" s="51">
        <v>110000465069</v>
      </c>
      <c r="C187" s="51">
        <v>110000465069</v>
      </c>
      <c r="D187" s="46" t="s">
        <v>2259</v>
      </c>
      <c r="E187" s="46" t="s">
        <v>2319</v>
      </c>
      <c r="F187" s="5">
        <v>27.81</v>
      </c>
      <c r="G187" s="5">
        <v>-97.593610999999996</v>
      </c>
      <c r="H187" s="47" t="s">
        <v>1234</v>
      </c>
      <c r="I187" s="47" t="s">
        <v>2491</v>
      </c>
      <c r="J187" s="47" t="s">
        <v>1233</v>
      </c>
      <c r="K187" s="47" t="s">
        <v>346</v>
      </c>
      <c r="L187" s="47">
        <v>78410</v>
      </c>
      <c r="M187" s="46" t="s">
        <v>904</v>
      </c>
      <c r="N187" t="s">
        <v>2012</v>
      </c>
      <c r="O187" t="s">
        <v>1552</v>
      </c>
      <c r="P187" t="s">
        <v>2018</v>
      </c>
      <c r="Q187" s="48" t="s">
        <v>2675</v>
      </c>
    </row>
    <row r="188" spans="1:17" x14ac:dyDescent="0.35">
      <c r="A188">
        <v>1466</v>
      </c>
      <c r="B188" s="51">
        <v>110038173981</v>
      </c>
      <c r="C188" s="51">
        <v>110038173981</v>
      </c>
      <c r="D188" s="46" t="s">
        <v>2260</v>
      </c>
      <c r="E188" s="46" t="s">
        <v>2319</v>
      </c>
      <c r="F188" s="5">
        <v>27.806222000000002</v>
      </c>
      <c r="G188" s="5">
        <v>-97.420868999999996</v>
      </c>
      <c r="H188" s="52" t="s">
        <v>1235</v>
      </c>
      <c r="I188" s="52" t="s">
        <v>2491</v>
      </c>
      <c r="J188" s="47" t="s">
        <v>1233</v>
      </c>
      <c r="K188" s="52" t="s">
        <v>346</v>
      </c>
      <c r="L188" s="47">
        <v>78412</v>
      </c>
      <c r="M188" s="46" t="s">
        <v>904</v>
      </c>
      <c r="N188" t="s">
        <v>2012</v>
      </c>
      <c r="O188" t="s">
        <v>1552</v>
      </c>
      <c r="P188" t="s">
        <v>2018</v>
      </c>
      <c r="Q188" s="48" t="s">
        <v>2675</v>
      </c>
    </row>
    <row r="189" spans="1:17" x14ac:dyDescent="0.35">
      <c r="A189">
        <v>1467</v>
      </c>
      <c r="B189" s="53">
        <v>110000465103</v>
      </c>
      <c r="C189" s="53">
        <v>110000465103</v>
      </c>
      <c r="D189" s="46" t="s">
        <v>2261</v>
      </c>
      <c r="E189" s="46" t="s">
        <v>2319</v>
      </c>
      <c r="F189" s="5">
        <v>27.81775</v>
      </c>
      <c r="G189" s="5">
        <v>-97.482551999999998</v>
      </c>
      <c r="H189" s="47" t="s">
        <v>1236</v>
      </c>
      <c r="I189" s="47" t="s">
        <v>2491</v>
      </c>
      <c r="J189" s="47" t="s">
        <v>1233</v>
      </c>
      <c r="K189" s="47" t="s">
        <v>346</v>
      </c>
      <c r="L189" s="47">
        <v>78407</v>
      </c>
      <c r="M189" s="46" t="s">
        <v>904</v>
      </c>
      <c r="N189" t="s">
        <v>2012</v>
      </c>
      <c r="O189" t="s">
        <v>1552</v>
      </c>
      <c r="P189" t="s">
        <v>2018</v>
      </c>
      <c r="Q189" s="48" t="s">
        <v>2675</v>
      </c>
    </row>
    <row r="190" spans="1:17" x14ac:dyDescent="0.35">
      <c r="A190">
        <v>1468</v>
      </c>
      <c r="B190" s="49" t="s">
        <v>1237</v>
      </c>
      <c r="C190" s="49" t="s">
        <v>1237</v>
      </c>
      <c r="D190" s="46" t="s">
        <v>2262</v>
      </c>
      <c r="E190" s="46" t="s">
        <v>2319</v>
      </c>
      <c r="F190" s="5">
        <v>27.810775</v>
      </c>
      <c r="G190" s="5">
        <v>-97.436657999999994</v>
      </c>
      <c r="H190" s="50" t="s">
        <v>1238</v>
      </c>
      <c r="I190" s="50" t="s">
        <v>2491</v>
      </c>
      <c r="J190" s="50" t="s">
        <v>1239</v>
      </c>
      <c r="K190" s="50" t="s">
        <v>346</v>
      </c>
      <c r="L190" s="50">
        <v>78412</v>
      </c>
      <c r="M190" s="46" t="s">
        <v>904</v>
      </c>
      <c r="N190" t="s">
        <v>2012</v>
      </c>
      <c r="O190" t="s">
        <v>1552</v>
      </c>
      <c r="P190" t="s">
        <v>2018</v>
      </c>
      <c r="Q190" s="48" t="s">
        <v>2675</v>
      </c>
    </row>
    <row r="191" spans="1:17" x14ac:dyDescent="0.35">
      <c r="A191">
        <v>1469</v>
      </c>
      <c r="B191" s="49" t="s">
        <v>1240</v>
      </c>
      <c r="C191" s="49" t="s">
        <v>1240</v>
      </c>
      <c r="D191" s="46" t="s">
        <v>2263</v>
      </c>
      <c r="E191" s="46" t="s">
        <v>2319</v>
      </c>
      <c r="F191" s="5">
        <v>27.809619999999999</v>
      </c>
      <c r="G191" s="5">
        <v>-97.425869000000006</v>
      </c>
      <c r="H191" s="50" t="s">
        <v>1241</v>
      </c>
      <c r="I191" s="50" t="s">
        <v>2491</v>
      </c>
      <c r="J191" s="50" t="s">
        <v>1239</v>
      </c>
      <c r="K191" s="50" t="s">
        <v>346</v>
      </c>
      <c r="L191" s="50" t="s">
        <v>1966</v>
      </c>
      <c r="M191" s="46" t="s">
        <v>904</v>
      </c>
      <c r="N191" t="s">
        <v>2012</v>
      </c>
      <c r="O191" t="s">
        <v>1552</v>
      </c>
      <c r="P191" t="s">
        <v>2018</v>
      </c>
      <c r="Q191" s="48" t="s">
        <v>2675</v>
      </c>
    </row>
    <row r="192" spans="1:17" x14ac:dyDescent="0.35">
      <c r="A192">
        <v>1470</v>
      </c>
      <c r="B192" s="49">
        <v>110000504918</v>
      </c>
      <c r="C192" s="49">
        <v>110000504918</v>
      </c>
      <c r="D192" s="46" t="s">
        <v>2264</v>
      </c>
      <c r="E192" s="46" t="s">
        <v>2319</v>
      </c>
      <c r="F192" s="5">
        <v>27.832011000000001</v>
      </c>
      <c r="G192" s="5">
        <v>-97.525582</v>
      </c>
      <c r="H192" s="50" t="s">
        <v>1242</v>
      </c>
      <c r="I192" s="50" t="s">
        <v>2491</v>
      </c>
      <c r="J192" s="50" t="s">
        <v>1239</v>
      </c>
      <c r="K192" s="50" t="s">
        <v>346</v>
      </c>
      <c r="L192" s="47">
        <v>78412</v>
      </c>
      <c r="M192" s="46" t="s">
        <v>904</v>
      </c>
      <c r="N192" t="s">
        <v>2012</v>
      </c>
      <c r="O192" t="s">
        <v>1552</v>
      </c>
      <c r="P192" t="s">
        <v>2018</v>
      </c>
      <c r="Q192" s="48" t="s">
        <v>2675</v>
      </c>
    </row>
    <row r="193" spans="1:17" x14ac:dyDescent="0.35">
      <c r="A193">
        <v>1473</v>
      </c>
      <c r="B193" s="49">
        <v>110017746368</v>
      </c>
      <c r="C193" s="49">
        <v>110017746368</v>
      </c>
      <c r="D193" s="46" t="s">
        <v>2266</v>
      </c>
      <c r="E193" s="46" t="s">
        <v>2319</v>
      </c>
      <c r="F193" s="5">
        <v>30.054796</v>
      </c>
      <c r="G193" s="5">
        <v>-93.753862999999996</v>
      </c>
      <c r="H193" s="50" t="s">
        <v>1247</v>
      </c>
      <c r="I193" s="50" t="s">
        <v>21</v>
      </c>
      <c r="J193" s="50" t="s">
        <v>1248</v>
      </c>
      <c r="K193" s="50" t="s">
        <v>346</v>
      </c>
      <c r="L193" s="50" t="s">
        <v>1967</v>
      </c>
      <c r="M193" s="46" t="s">
        <v>904</v>
      </c>
      <c r="N193" t="s">
        <v>2012</v>
      </c>
      <c r="O193" t="s">
        <v>1551</v>
      </c>
      <c r="P193" t="s">
        <v>2018</v>
      </c>
      <c r="Q193" s="48" t="s">
        <v>2675</v>
      </c>
    </row>
    <row r="194" spans="1:17" x14ac:dyDescent="0.35">
      <c r="A194">
        <v>1474</v>
      </c>
      <c r="B194" s="49">
        <v>110022523982</v>
      </c>
      <c r="C194" s="49">
        <v>110022523982</v>
      </c>
      <c r="D194" s="46" t="s">
        <v>2267</v>
      </c>
      <c r="E194" s="46" t="s">
        <v>2319</v>
      </c>
      <c r="F194" s="5">
        <v>30.054167</v>
      </c>
      <c r="G194" s="5">
        <v>-93.752207999999996</v>
      </c>
      <c r="H194" s="50" t="s">
        <v>1249</v>
      </c>
      <c r="I194" s="50" t="s">
        <v>21</v>
      </c>
      <c r="J194" s="50" t="s">
        <v>1248</v>
      </c>
      <c r="K194" s="50" t="s">
        <v>346</v>
      </c>
      <c r="L194" s="50" t="s">
        <v>1967</v>
      </c>
      <c r="M194" s="46" t="s">
        <v>904</v>
      </c>
      <c r="N194" t="s">
        <v>2012</v>
      </c>
      <c r="O194" t="s">
        <v>1551</v>
      </c>
      <c r="P194" t="s">
        <v>2018</v>
      </c>
      <c r="Q194" s="48" t="s">
        <v>2675</v>
      </c>
    </row>
    <row r="195" spans="1:17" x14ac:dyDescent="0.35">
      <c r="A195">
        <v>1475</v>
      </c>
      <c r="B195" s="53">
        <v>110070362778</v>
      </c>
      <c r="C195" s="53">
        <v>110070362778</v>
      </c>
      <c r="D195" s="46" t="s">
        <v>2268</v>
      </c>
      <c r="E195" s="46" t="s">
        <v>2319</v>
      </c>
      <c r="F195" s="5">
        <v>27.929794000000001</v>
      </c>
      <c r="G195" s="5">
        <v>-97.321914000000007</v>
      </c>
      <c r="H195" s="54" t="s">
        <v>1250</v>
      </c>
      <c r="I195" s="54" t="s">
        <v>1251</v>
      </c>
      <c r="J195" s="47" t="s">
        <v>1252</v>
      </c>
      <c r="K195" s="54" t="s">
        <v>346</v>
      </c>
      <c r="L195" s="47">
        <v>78390</v>
      </c>
      <c r="M195" s="46" t="s">
        <v>904</v>
      </c>
      <c r="N195" t="s">
        <v>2012</v>
      </c>
      <c r="O195" t="s">
        <v>1552</v>
      </c>
      <c r="P195" t="s">
        <v>2018</v>
      </c>
      <c r="Q195" s="48" t="s">
        <v>2675</v>
      </c>
    </row>
    <row r="196" spans="1:17" x14ac:dyDescent="0.35">
      <c r="A196">
        <v>1476</v>
      </c>
      <c r="B196" s="49">
        <v>110000599807</v>
      </c>
      <c r="C196" s="49">
        <v>110000599807</v>
      </c>
      <c r="D196" s="46" t="s">
        <v>2269</v>
      </c>
      <c r="E196" s="46" t="s">
        <v>2319</v>
      </c>
      <c r="F196" s="5">
        <v>27.883610999999998</v>
      </c>
      <c r="G196" s="5">
        <v>-97.241382999999999</v>
      </c>
      <c r="H196" s="50" t="s">
        <v>1253</v>
      </c>
      <c r="I196" s="50" t="s">
        <v>2492</v>
      </c>
      <c r="J196" s="50" t="s">
        <v>1254</v>
      </c>
      <c r="K196" s="50" t="s">
        <v>346</v>
      </c>
      <c r="L196" s="50" t="s">
        <v>1968</v>
      </c>
      <c r="M196" s="46" t="s">
        <v>904</v>
      </c>
      <c r="N196" t="s">
        <v>2012</v>
      </c>
      <c r="O196" t="s">
        <v>1552</v>
      </c>
      <c r="P196" t="s">
        <v>2018</v>
      </c>
      <c r="Q196" s="48" t="s">
        <v>2675</v>
      </c>
    </row>
    <row r="197" spans="1:17" x14ac:dyDescent="0.35">
      <c r="A197">
        <v>1477</v>
      </c>
      <c r="B197" s="49">
        <v>110000464391</v>
      </c>
      <c r="C197" s="49">
        <v>110000464391</v>
      </c>
      <c r="D197" s="46" t="s">
        <v>2270</v>
      </c>
      <c r="E197" s="46" t="s">
        <v>2319</v>
      </c>
      <c r="F197" s="5">
        <v>28.673055999999999</v>
      </c>
      <c r="G197" s="5">
        <v>-96.953610999999995</v>
      </c>
      <c r="H197" s="50" t="s">
        <v>1255</v>
      </c>
      <c r="I197" s="50" t="s">
        <v>2493</v>
      </c>
      <c r="J197" s="50" t="s">
        <v>1256</v>
      </c>
      <c r="K197" s="50" t="s">
        <v>346</v>
      </c>
      <c r="L197" s="50" t="s">
        <v>1969</v>
      </c>
      <c r="M197" s="46" t="s">
        <v>904</v>
      </c>
      <c r="N197" t="s">
        <v>2012</v>
      </c>
      <c r="O197" t="s">
        <v>1552</v>
      </c>
      <c r="P197" t="s">
        <v>2018</v>
      </c>
      <c r="Q197" s="48" t="s">
        <v>2675</v>
      </c>
    </row>
    <row r="198" spans="1:17" x14ac:dyDescent="0.35">
      <c r="A198">
        <v>1478</v>
      </c>
      <c r="B198" s="49">
        <v>110000342665</v>
      </c>
      <c r="C198" s="49">
        <v>110000342665</v>
      </c>
      <c r="D198" s="46" t="s">
        <v>2271</v>
      </c>
      <c r="E198" s="46" t="s">
        <v>2319</v>
      </c>
      <c r="F198" s="5">
        <v>37.287700000000001</v>
      </c>
      <c r="G198" s="5">
        <v>-77.275499999999994</v>
      </c>
      <c r="H198" s="50" t="s">
        <v>1257</v>
      </c>
      <c r="I198" s="50" t="s">
        <v>2494</v>
      </c>
      <c r="J198" s="50" t="s">
        <v>1258</v>
      </c>
      <c r="K198" s="50" t="s">
        <v>370</v>
      </c>
      <c r="L198" s="50" t="s">
        <v>1970</v>
      </c>
      <c r="M198" s="46" t="s">
        <v>904</v>
      </c>
      <c r="N198" t="s">
        <v>2012</v>
      </c>
      <c r="O198" t="s">
        <v>1470</v>
      </c>
      <c r="P198" t="s">
        <v>2018</v>
      </c>
      <c r="Q198" s="48" t="s">
        <v>2675</v>
      </c>
    </row>
    <row r="199" spans="1:17" x14ac:dyDescent="0.35">
      <c r="A199">
        <v>1479</v>
      </c>
      <c r="B199" s="49">
        <v>110000620221</v>
      </c>
      <c r="C199" s="49">
        <v>110000620221</v>
      </c>
      <c r="D199" s="46" t="s">
        <v>2272</v>
      </c>
      <c r="E199" s="46" t="s">
        <v>2319</v>
      </c>
      <c r="F199" s="5">
        <v>37.300899999999999</v>
      </c>
      <c r="G199" s="5">
        <v>-77.272199999999998</v>
      </c>
      <c r="H199" s="50" t="s">
        <v>1259</v>
      </c>
      <c r="I199" s="50" t="s">
        <v>2494</v>
      </c>
      <c r="J199" s="50" t="s">
        <v>1258</v>
      </c>
      <c r="K199" s="50" t="s">
        <v>370</v>
      </c>
      <c r="L199" s="50" t="s">
        <v>1970</v>
      </c>
      <c r="M199" s="46" t="s">
        <v>904</v>
      </c>
      <c r="N199" t="s">
        <v>2012</v>
      </c>
      <c r="O199" t="s">
        <v>1470</v>
      </c>
      <c r="P199" t="s">
        <v>2018</v>
      </c>
      <c r="Q199" s="48" t="s">
        <v>2675</v>
      </c>
    </row>
    <row r="200" spans="1:17" x14ac:dyDescent="0.35">
      <c r="A200">
        <v>1480</v>
      </c>
      <c r="B200" s="49" t="s">
        <v>1260</v>
      </c>
      <c r="C200" s="49" t="s">
        <v>1260</v>
      </c>
      <c r="D200" s="46" t="s">
        <v>2273</v>
      </c>
      <c r="E200" s="46" t="s">
        <v>2319</v>
      </c>
      <c r="F200" s="5">
        <v>37.345100000000002</v>
      </c>
      <c r="G200" s="5">
        <v>-80.762929999999997</v>
      </c>
      <c r="H200" s="47" t="s">
        <v>1261</v>
      </c>
      <c r="I200" s="47" t="s">
        <v>1262</v>
      </c>
      <c r="J200" s="47" t="s">
        <v>1263</v>
      </c>
      <c r="K200" s="47" t="s">
        <v>370</v>
      </c>
      <c r="L200" s="47">
        <v>24124</v>
      </c>
      <c r="M200" s="46" t="s">
        <v>904</v>
      </c>
      <c r="N200" t="s">
        <v>2012</v>
      </c>
      <c r="O200" t="s">
        <v>1563</v>
      </c>
      <c r="P200" t="s">
        <v>2018</v>
      </c>
      <c r="Q200" s="48" t="s">
        <v>2675</v>
      </c>
    </row>
    <row r="201" spans="1:17" x14ac:dyDescent="0.35">
      <c r="A201">
        <v>1481</v>
      </c>
      <c r="B201" s="49">
        <v>110000601867</v>
      </c>
      <c r="C201" s="49">
        <v>110000601867</v>
      </c>
      <c r="D201" s="46" t="s">
        <v>2274</v>
      </c>
      <c r="E201" s="46" t="s">
        <v>2319</v>
      </c>
      <c r="F201" s="5">
        <v>37.180556000000003</v>
      </c>
      <c r="G201" s="5">
        <v>-80.541111000000001</v>
      </c>
      <c r="H201" s="50" t="s">
        <v>1264</v>
      </c>
      <c r="I201" s="50" t="s">
        <v>2495</v>
      </c>
      <c r="J201" s="50" t="s">
        <v>1119</v>
      </c>
      <c r="K201" s="50" t="s">
        <v>370</v>
      </c>
      <c r="L201" s="50" t="s">
        <v>1971</v>
      </c>
      <c r="M201" s="46" t="s">
        <v>904</v>
      </c>
      <c r="N201" t="s">
        <v>2012</v>
      </c>
      <c r="O201" t="s">
        <v>1563</v>
      </c>
      <c r="P201" t="s">
        <v>2018</v>
      </c>
      <c r="Q201" s="48" t="s">
        <v>2675</v>
      </c>
    </row>
    <row r="202" spans="1:17" x14ac:dyDescent="0.35">
      <c r="A202">
        <v>1482</v>
      </c>
      <c r="B202" s="49">
        <v>110000490816</v>
      </c>
      <c r="C202" s="49">
        <v>110000490816</v>
      </c>
      <c r="D202" s="46" t="s">
        <v>2275</v>
      </c>
      <c r="E202" s="46" t="s">
        <v>2319</v>
      </c>
      <c r="F202" s="5">
        <v>46.021909999999998</v>
      </c>
      <c r="G202" s="5">
        <v>-122.85697999999999</v>
      </c>
      <c r="H202" s="50" t="s">
        <v>1265</v>
      </c>
      <c r="I202" s="50" t="s">
        <v>2496</v>
      </c>
      <c r="J202" s="50" t="s">
        <v>1266</v>
      </c>
      <c r="K202" s="50" t="s">
        <v>1267</v>
      </c>
      <c r="L202" s="50" t="s">
        <v>1972</v>
      </c>
      <c r="M202" s="46" t="s">
        <v>904</v>
      </c>
      <c r="N202" t="s">
        <v>2012</v>
      </c>
      <c r="O202" t="s">
        <v>1564</v>
      </c>
      <c r="P202" t="s">
        <v>2018</v>
      </c>
      <c r="Q202" s="48" t="s">
        <v>2675</v>
      </c>
    </row>
    <row r="203" spans="1:17" x14ac:dyDescent="0.35">
      <c r="A203">
        <v>1483</v>
      </c>
      <c r="B203" s="49">
        <v>110000344182</v>
      </c>
      <c r="C203" s="49">
        <v>110000344182</v>
      </c>
      <c r="D203" s="46" t="s">
        <v>2276</v>
      </c>
      <c r="E203" s="46" t="s">
        <v>2319</v>
      </c>
      <c r="F203" s="5">
        <v>38.241666000000002</v>
      </c>
      <c r="G203" s="5">
        <v>-81.549722000000003</v>
      </c>
      <c r="H203" s="47" t="s">
        <v>1268</v>
      </c>
      <c r="I203" s="47" t="s">
        <v>1269</v>
      </c>
      <c r="J203" s="47" t="s">
        <v>1270</v>
      </c>
      <c r="K203" s="47" t="s">
        <v>392</v>
      </c>
      <c r="L203" s="47">
        <v>25015</v>
      </c>
      <c r="M203" s="46" t="s">
        <v>904</v>
      </c>
      <c r="N203" t="s">
        <v>2012</v>
      </c>
      <c r="O203" t="s">
        <v>1474</v>
      </c>
      <c r="P203" t="s">
        <v>2018</v>
      </c>
      <c r="Q203" s="48" t="s">
        <v>2675</v>
      </c>
    </row>
    <row r="204" spans="1:17" x14ac:dyDescent="0.35">
      <c r="A204">
        <v>1484</v>
      </c>
      <c r="B204" s="49">
        <v>110000586027</v>
      </c>
      <c r="C204" s="49">
        <v>110000586027</v>
      </c>
      <c r="D204" s="46" t="s">
        <v>2277</v>
      </c>
      <c r="E204" s="46" t="s">
        <v>2319</v>
      </c>
      <c r="F204" s="5">
        <v>40.339170000000003</v>
      </c>
      <c r="G204" s="5">
        <v>-80.605559999999997</v>
      </c>
      <c r="H204" s="50" t="s">
        <v>1271</v>
      </c>
      <c r="I204" s="50" t="s">
        <v>2497</v>
      </c>
      <c r="J204" s="50" t="s">
        <v>1272</v>
      </c>
      <c r="K204" s="50" t="s">
        <v>392</v>
      </c>
      <c r="L204" s="50" t="s">
        <v>1973</v>
      </c>
      <c r="M204" s="46" t="s">
        <v>904</v>
      </c>
      <c r="N204" t="s">
        <v>2012</v>
      </c>
      <c r="O204" t="s">
        <v>1565</v>
      </c>
      <c r="P204" t="s">
        <v>2018</v>
      </c>
      <c r="Q204" s="48" t="s">
        <v>2675</v>
      </c>
    </row>
    <row r="205" spans="1:17" x14ac:dyDescent="0.35">
      <c r="A205">
        <v>1485</v>
      </c>
      <c r="B205" s="49" t="s">
        <v>1273</v>
      </c>
      <c r="C205" s="49" t="s">
        <v>1273</v>
      </c>
      <c r="D205" s="46" t="s">
        <v>2278</v>
      </c>
      <c r="E205" s="46" t="s">
        <v>2319</v>
      </c>
      <c r="F205" s="5">
        <v>39.269440000000003</v>
      </c>
      <c r="G205" s="5">
        <v>-81.669989999999999</v>
      </c>
      <c r="H205" s="50" t="s">
        <v>1274</v>
      </c>
      <c r="I205" s="50" t="s">
        <v>272</v>
      </c>
      <c r="J205" s="50" t="s">
        <v>1275</v>
      </c>
      <c r="K205" s="50" t="s">
        <v>392</v>
      </c>
      <c r="L205" s="50" t="s">
        <v>1974</v>
      </c>
      <c r="M205" s="46" t="s">
        <v>904</v>
      </c>
      <c r="N205" t="s">
        <v>2012</v>
      </c>
      <c r="O205" t="s">
        <v>1565</v>
      </c>
      <c r="P205" t="s">
        <v>2018</v>
      </c>
      <c r="Q205" s="48" t="s">
        <v>2675</v>
      </c>
    </row>
    <row r="206" spans="1:17" x14ac:dyDescent="0.35">
      <c r="A206">
        <v>1486</v>
      </c>
      <c r="B206" s="49">
        <v>110071045624</v>
      </c>
      <c r="C206" s="49">
        <v>110071045624</v>
      </c>
      <c r="D206" s="46" t="s">
        <v>1276</v>
      </c>
      <c r="E206" s="46" t="s">
        <v>2319</v>
      </c>
      <c r="F206" s="55">
        <v>38.383600000000001</v>
      </c>
      <c r="G206" s="55">
        <v>-81.777699999999996</v>
      </c>
      <c r="H206" s="47" t="s">
        <v>1277</v>
      </c>
      <c r="I206" s="47" t="s">
        <v>2498</v>
      </c>
      <c r="J206" s="47" t="s">
        <v>1270</v>
      </c>
      <c r="K206" s="47" t="s">
        <v>392</v>
      </c>
      <c r="L206" s="47">
        <v>25112</v>
      </c>
      <c r="M206" s="46" t="s">
        <v>904</v>
      </c>
      <c r="N206" t="s">
        <v>2012</v>
      </c>
      <c r="O206" t="s">
        <v>1474</v>
      </c>
      <c r="P206" t="s">
        <v>2018</v>
      </c>
      <c r="Q206" s="48" t="s">
        <v>2675</v>
      </c>
    </row>
    <row r="207" spans="1:17" x14ac:dyDescent="0.35">
      <c r="A207">
        <v>1307</v>
      </c>
      <c r="B207" s="49">
        <v>110000378546</v>
      </c>
      <c r="C207" s="49">
        <v>110000378546</v>
      </c>
      <c r="D207" s="46" t="s">
        <v>2104</v>
      </c>
      <c r="E207" s="46" t="s">
        <v>2319</v>
      </c>
      <c r="F207" s="5">
        <v>38.209316999999999</v>
      </c>
      <c r="G207" s="5">
        <v>-85.847510999999997</v>
      </c>
      <c r="H207" s="50" t="s">
        <v>978</v>
      </c>
      <c r="I207" s="50" t="s">
        <v>1739</v>
      </c>
      <c r="J207" s="50" t="s">
        <v>977</v>
      </c>
      <c r="K207" s="50" t="s">
        <v>467</v>
      </c>
      <c r="L207" s="50" t="s">
        <v>1913</v>
      </c>
      <c r="M207" s="46" t="s">
        <v>2688</v>
      </c>
      <c r="N207" t="s">
        <v>2012</v>
      </c>
      <c r="O207" t="s">
        <v>1521</v>
      </c>
      <c r="P207" t="s">
        <v>2018</v>
      </c>
      <c r="Q207" s="48" t="s">
        <v>2675</v>
      </c>
    </row>
    <row r="208" spans="1:17" x14ac:dyDescent="0.35">
      <c r="A208">
        <v>1312</v>
      </c>
      <c r="B208" s="49">
        <v>110000449970</v>
      </c>
      <c r="C208" s="49">
        <v>110000449970</v>
      </c>
      <c r="D208" s="46" t="s">
        <v>2109</v>
      </c>
      <c r="E208" s="46" t="s">
        <v>2319</v>
      </c>
      <c r="F208" s="5">
        <v>30.495768999999999</v>
      </c>
      <c r="G208" s="5">
        <v>-91.173111000000006</v>
      </c>
      <c r="H208" s="50" t="s">
        <v>986</v>
      </c>
      <c r="I208" s="50" t="s">
        <v>2423</v>
      </c>
      <c r="J208" s="50" t="s">
        <v>985</v>
      </c>
      <c r="K208" s="50" t="s">
        <v>478</v>
      </c>
      <c r="L208" s="50" t="s">
        <v>1914</v>
      </c>
      <c r="M208" s="46" t="s">
        <v>2688</v>
      </c>
      <c r="N208" t="s">
        <v>2012</v>
      </c>
      <c r="O208" t="s">
        <v>1522</v>
      </c>
      <c r="P208" t="s">
        <v>2018</v>
      </c>
      <c r="Q208" s="48" t="s">
        <v>2675</v>
      </c>
    </row>
    <row r="209" spans="1:17" x14ac:dyDescent="0.35">
      <c r="A209">
        <v>1321</v>
      </c>
      <c r="B209" s="49">
        <v>110000449765</v>
      </c>
      <c r="C209" s="49">
        <v>110000449765</v>
      </c>
      <c r="D209" s="46" t="s">
        <v>2118</v>
      </c>
      <c r="E209" s="46" t="s">
        <v>2319</v>
      </c>
      <c r="F209" s="5">
        <v>30.205045999999999</v>
      </c>
      <c r="G209" s="5">
        <v>-91.005453000000003</v>
      </c>
      <c r="H209" s="50" t="s">
        <v>1001</v>
      </c>
      <c r="I209" s="50" t="s">
        <v>2427</v>
      </c>
      <c r="J209" s="50" t="s">
        <v>1000</v>
      </c>
      <c r="K209" s="50" t="s">
        <v>478</v>
      </c>
      <c r="L209" s="50" t="s">
        <v>1917</v>
      </c>
      <c r="M209" s="46" t="s">
        <v>2688</v>
      </c>
      <c r="N209" t="s">
        <v>2012</v>
      </c>
      <c r="O209" t="s">
        <v>1524</v>
      </c>
      <c r="P209" t="s">
        <v>2018</v>
      </c>
      <c r="Q209" s="48" t="s">
        <v>2675</v>
      </c>
    </row>
    <row r="210" spans="1:17" x14ac:dyDescent="0.35">
      <c r="A210">
        <v>1330</v>
      </c>
      <c r="B210" s="51">
        <v>110067396669</v>
      </c>
      <c r="C210" s="51">
        <v>110067396669</v>
      </c>
      <c r="D210" s="46" t="s">
        <v>2127</v>
      </c>
      <c r="E210" s="46" t="s">
        <v>2319</v>
      </c>
      <c r="F210" s="5">
        <v>30.057700000000001</v>
      </c>
      <c r="G210" s="5">
        <v>-90.523499999999999</v>
      </c>
      <c r="H210" s="52" t="s">
        <v>1011</v>
      </c>
      <c r="I210" s="52" t="s">
        <v>1016</v>
      </c>
      <c r="J210" s="47" t="s">
        <v>1012</v>
      </c>
      <c r="K210" s="47" t="s">
        <v>478</v>
      </c>
      <c r="L210" s="47">
        <v>70068</v>
      </c>
      <c r="M210" s="46" t="s">
        <v>2688</v>
      </c>
      <c r="N210" t="s">
        <v>2012</v>
      </c>
      <c r="O210" t="s">
        <v>1524</v>
      </c>
      <c r="P210" t="s">
        <v>2018</v>
      </c>
      <c r="Q210" s="48" t="s">
        <v>2675</v>
      </c>
    </row>
    <row r="211" spans="1:17" x14ac:dyDescent="0.35">
      <c r="A211">
        <v>1332</v>
      </c>
      <c r="B211" s="51">
        <v>110000597131</v>
      </c>
      <c r="C211" s="51">
        <v>110000597131</v>
      </c>
      <c r="D211" s="46" t="s">
        <v>2129</v>
      </c>
      <c r="E211" s="46" t="s">
        <v>2319</v>
      </c>
      <c r="F211" s="5">
        <v>30.056384999999999</v>
      </c>
      <c r="G211" s="5">
        <v>-90.523183000000003</v>
      </c>
      <c r="H211" s="50" t="s">
        <v>1015</v>
      </c>
      <c r="I211" s="50" t="s">
        <v>1016</v>
      </c>
      <c r="J211" s="50" t="s">
        <v>1017</v>
      </c>
      <c r="K211" s="50" t="s">
        <v>478</v>
      </c>
      <c r="L211" s="50" t="s">
        <v>1918</v>
      </c>
      <c r="M211" s="46" t="s">
        <v>2688</v>
      </c>
      <c r="N211" t="s">
        <v>2012</v>
      </c>
      <c r="O211" t="s">
        <v>1524</v>
      </c>
      <c r="P211" t="s">
        <v>2018</v>
      </c>
      <c r="Q211" s="48" t="s">
        <v>2675</v>
      </c>
    </row>
    <row r="212" spans="1:17" x14ac:dyDescent="0.35">
      <c r="A212">
        <v>1360</v>
      </c>
      <c r="B212" s="56">
        <v>110070061873</v>
      </c>
      <c r="C212" s="56">
        <v>110070061873</v>
      </c>
      <c r="D212" s="46" t="s">
        <v>2156</v>
      </c>
      <c r="E212" s="46" t="s">
        <v>2319</v>
      </c>
      <c r="F212" s="5">
        <v>43.6173</v>
      </c>
      <c r="G212" s="5">
        <v>-84.200040000000001</v>
      </c>
      <c r="H212" s="47" t="s">
        <v>1061</v>
      </c>
      <c r="I212" s="47" t="s">
        <v>2440</v>
      </c>
      <c r="J212" s="47" t="s">
        <v>1062</v>
      </c>
      <c r="K212" s="47" t="s">
        <v>480</v>
      </c>
      <c r="L212" s="47">
        <v>48667</v>
      </c>
      <c r="M212" s="46" t="s">
        <v>2688</v>
      </c>
      <c r="N212" t="s">
        <v>2012</v>
      </c>
      <c r="O212" t="s">
        <v>1527</v>
      </c>
      <c r="P212" t="s">
        <v>2018</v>
      </c>
      <c r="Q212" s="48" t="s">
        <v>2675</v>
      </c>
    </row>
    <row r="213" spans="1:17" x14ac:dyDescent="0.35">
      <c r="A213">
        <v>1422</v>
      </c>
      <c r="B213" s="49">
        <v>110000463178</v>
      </c>
      <c r="C213" s="49">
        <v>110000463178</v>
      </c>
      <c r="D213" s="46" t="s">
        <v>2216</v>
      </c>
      <c r="E213" s="46" t="s">
        <v>2319</v>
      </c>
      <c r="F213" s="5">
        <v>29.739678000000001</v>
      </c>
      <c r="G213" s="5">
        <v>-95.012805</v>
      </c>
      <c r="H213" s="50" t="s">
        <v>1172</v>
      </c>
      <c r="I213" s="50" t="s">
        <v>2472</v>
      </c>
      <c r="J213" s="50" t="s">
        <v>1170</v>
      </c>
      <c r="K213" s="50" t="s">
        <v>346</v>
      </c>
      <c r="L213" s="50" t="s">
        <v>1951</v>
      </c>
      <c r="M213" s="46" t="s">
        <v>2688</v>
      </c>
      <c r="N213" t="s">
        <v>2012</v>
      </c>
      <c r="O213" t="s">
        <v>1553</v>
      </c>
      <c r="P213" t="s">
        <v>2018</v>
      </c>
      <c r="Q213" s="48" t="s">
        <v>2675</v>
      </c>
    </row>
    <row r="214" spans="1:17" x14ac:dyDescent="0.35">
      <c r="A214">
        <v>1429</v>
      </c>
      <c r="B214" s="49">
        <v>110000462231</v>
      </c>
      <c r="C214" s="49">
        <v>110000462231</v>
      </c>
      <c r="D214" s="46" t="s">
        <v>2223</v>
      </c>
      <c r="E214" s="46" t="s">
        <v>2319</v>
      </c>
      <c r="F214" s="5">
        <v>29.704391000000001</v>
      </c>
      <c r="G214" s="5">
        <v>-95.255213999999995</v>
      </c>
      <c r="H214" s="50" t="s">
        <v>1181</v>
      </c>
      <c r="I214" s="50" t="s">
        <v>2478</v>
      </c>
      <c r="J214" s="50" t="s">
        <v>1170</v>
      </c>
      <c r="K214" s="50" t="s">
        <v>346</v>
      </c>
      <c r="L214" s="50" t="s">
        <v>1954</v>
      </c>
      <c r="M214" s="46" t="s">
        <v>2688</v>
      </c>
      <c r="N214" t="s">
        <v>2012</v>
      </c>
      <c r="O214" t="s">
        <v>1555</v>
      </c>
      <c r="P214" t="s">
        <v>2018</v>
      </c>
      <c r="Q214" s="48" t="s">
        <v>2675</v>
      </c>
    </row>
    <row r="215" spans="1:17" x14ac:dyDescent="0.35">
      <c r="A215">
        <v>1450</v>
      </c>
      <c r="B215" s="49">
        <v>110062118505</v>
      </c>
      <c r="C215" s="49">
        <v>110062118505</v>
      </c>
      <c r="D215" s="46" t="s">
        <v>2244</v>
      </c>
      <c r="E215" s="46" t="s">
        <v>2319</v>
      </c>
      <c r="F215" s="5">
        <v>29.973977000000001</v>
      </c>
      <c r="G215" s="5">
        <v>-94.215860000000006</v>
      </c>
      <c r="H215" s="50" t="s">
        <v>1211</v>
      </c>
      <c r="I215" s="50" t="s">
        <v>2484</v>
      </c>
      <c r="J215" s="50" t="s">
        <v>977</v>
      </c>
      <c r="K215" s="50" t="s">
        <v>346</v>
      </c>
      <c r="L215" s="50" t="s">
        <v>1960</v>
      </c>
      <c r="M215" s="46" t="s">
        <v>2688</v>
      </c>
      <c r="N215" t="s">
        <v>2012</v>
      </c>
      <c r="O215" t="s">
        <v>1551</v>
      </c>
      <c r="P215" t="s">
        <v>2018</v>
      </c>
      <c r="Q215" s="48" t="s">
        <v>2675</v>
      </c>
    </row>
    <row r="216" spans="1:17" x14ac:dyDescent="0.35">
      <c r="A216">
        <v>1458</v>
      </c>
      <c r="B216" s="49">
        <v>110020515735</v>
      </c>
      <c r="C216" s="49">
        <v>110020515735</v>
      </c>
      <c r="D216" s="46" t="s">
        <v>2252</v>
      </c>
      <c r="E216" s="46" t="s">
        <v>2319</v>
      </c>
      <c r="F216" s="5">
        <v>29.987663999999999</v>
      </c>
      <c r="G216" s="5">
        <v>-93.944972000000007</v>
      </c>
      <c r="H216" s="50" t="s">
        <v>1222</v>
      </c>
      <c r="I216" s="50" t="s">
        <v>2486</v>
      </c>
      <c r="J216" s="50" t="s">
        <v>977</v>
      </c>
      <c r="K216" s="50" t="s">
        <v>346</v>
      </c>
      <c r="L216" s="50" t="s">
        <v>1964</v>
      </c>
      <c r="M216" s="46" t="s">
        <v>2688</v>
      </c>
      <c r="N216" t="s">
        <v>2012</v>
      </c>
      <c r="O216" t="s">
        <v>1551</v>
      </c>
      <c r="P216" t="s">
        <v>2018</v>
      </c>
      <c r="Q216" s="48" t="s">
        <v>2675</v>
      </c>
    </row>
    <row r="217" spans="1:17" x14ac:dyDescent="0.35">
      <c r="A217">
        <v>1277</v>
      </c>
      <c r="B217" s="49">
        <v>110043787499</v>
      </c>
      <c r="C217" s="49">
        <v>110043787499</v>
      </c>
      <c r="D217" s="46" t="s">
        <v>2076</v>
      </c>
      <c r="E217" s="46" t="s">
        <v>2319</v>
      </c>
      <c r="F217" s="5">
        <v>33.138469999999998</v>
      </c>
      <c r="G217" s="5">
        <v>-91.96584</v>
      </c>
      <c r="H217" s="50" t="s">
        <v>916</v>
      </c>
      <c r="I217" s="50" t="s">
        <v>2400</v>
      </c>
      <c r="J217" s="50" t="s">
        <v>917</v>
      </c>
      <c r="K217" s="50" t="s">
        <v>55</v>
      </c>
      <c r="L217" s="50" t="s">
        <v>1892</v>
      </c>
      <c r="M217" s="46" t="s">
        <v>2689</v>
      </c>
      <c r="N217" t="s">
        <v>2012</v>
      </c>
      <c r="O217" t="s">
        <v>1494</v>
      </c>
      <c r="P217" t="s">
        <v>2018</v>
      </c>
      <c r="Q217" s="48" t="s">
        <v>2675</v>
      </c>
    </row>
    <row r="218" spans="1:17" x14ac:dyDescent="0.35">
      <c r="A218">
        <v>1399</v>
      </c>
      <c r="B218" s="53">
        <v>110066943605</v>
      </c>
      <c r="C218" s="53">
        <v>110066943605</v>
      </c>
      <c r="D218" s="46" t="s">
        <v>2193</v>
      </c>
      <c r="E218" s="46" t="s">
        <v>2319</v>
      </c>
      <c r="F218" s="5">
        <v>28.979122</v>
      </c>
      <c r="G218" s="5">
        <v>-95.355844000000005</v>
      </c>
      <c r="H218" s="54" t="s">
        <v>1137</v>
      </c>
      <c r="I218" s="54" t="s">
        <v>2466</v>
      </c>
      <c r="J218" s="15" t="s">
        <v>1138</v>
      </c>
      <c r="K218" s="54" t="s">
        <v>346</v>
      </c>
      <c r="L218" s="15">
        <v>77541</v>
      </c>
      <c r="M218" s="46" t="s">
        <v>2689</v>
      </c>
      <c r="N218" t="s">
        <v>2012</v>
      </c>
      <c r="O218" t="s">
        <v>1551</v>
      </c>
      <c r="P218" t="s">
        <v>2018</v>
      </c>
      <c r="Q218" s="48" t="s">
        <v>2675</v>
      </c>
    </row>
    <row r="219" spans="1:17" x14ac:dyDescent="0.35">
      <c r="A219">
        <v>1426</v>
      </c>
      <c r="B219" s="49">
        <v>110031267064</v>
      </c>
      <c r="C219" s="49">
        <v>110031267064</v>
      </c>
      <c r="D219" s="46" t="s">
        <v>2220</v>
      </c>
      <c r="E219" s="46" t="s">
        <v>2319</v>
      </c>
      <c r="F219" s="5">
        <v>29.720300000000002</v>
      </c>
      <c r="G219" s="5">
        <v>-95.125699999999995</v>
      </c>
      <c r="H219" s="50" t="s">
        <v>1177</v>
      </c>
      <c r="I219" s="50" t="s">
        <v>2474</v>
      </c>
      <c r="J219" s="50" t="s">
        <v>1170</v>
      </c>
      <c r="K219" s="50" t="s">
        <v>346</v>
      </c>
      <c r="L219" s="50">
        <v>77536</v>
      </c>
      <c r="M219" s="46" t="s">
        <v>2689</v>
      </c>
      <c r="N219" t="s">
        <v>2012</v>
      </c>
      <c r="O219" t="s">
        <v>1553</v>
      </c>
      <c r="P219" t="s">
        <v>2018</v>
      </c>
      <c r="Q219" s="48" t="s">
        <v>2675</v>
      </c>
    </row>
    <row r="220" spans="1:17" x14ac:dyDescent="0.35">
      <c r="A220">
        <v>1090</v>
      </c>
      <c r="B220">
        <v>59</v>
      </c>
      <c r="C220" s="3">
        <v>110000448249</v>
      </c>
      <c r="D220" t="s">
        <v>233</v>
      </c>
      <c r="E220" t="s">
        <v>2320</v>
      </c>
      <c r="F220" s="58">
        <v>40.854765</v>
      </c>
      <c r="G220" s="58">
        <v>-98.348222000000007</v>
      </c>
      <c r="H220" s="15" t="s">
        <v>1581</v>
      </c>
      <c r="I220" s="15" t="s">
        <v>1727</v>
      </c>
      <c r="J220" s="15" t="s">
        <v>413</v>
      </c>
      <c r="K220" s="7" t="s">
        <v>234</v>
      </c>
      <c r="L220" s="7">
        <v>68801</v>
      </c>
      <c r="M220" t="s">
        <v>412</v>
      </c>
      <c r="N220" t="s">
        <v>1870</v>
      </c>
      <c r="O220" t="s">
        <v>1831</v>
      </c>
      <c r="P220" t="s">
        <v>2674</v>
      </c>
    </row>
    <row r="221" spans="1:17" x14ac:dyDescent="0.35">
      <c r="A221">
        <v>1091</v>
      </c>
      <c r="B221">
        <v>60</v>
      </c>
      <c r="C221" s="3">
        <v>110001505602</v>
      </c>
      <c r="D221" t="s">
        <v>414</v>
      </c>
      <c r="E221" t="s">
        <v>2321</v>
      </c>
      <c r="F221" s="58">
        <v>40.580871999999999</v>
      </c>
      <c r="G221" s="58">
        <v>-98.312437000000003</v>
      </c>
      <c r="H221" s="15" t="s">
        <v>1582</v>
      </c>
      <c r="I221" s="15" t="s">
        <v>1728</v>
      </c>
      <c r="J221" s="15" t="s">
        <v>415</v>
      </c>
      <c r="K221" s="7" t="s">
        <v>234</v>
      </c>
      <c r="L221" s="7">
        <v>68901</v>
      </c>
      <c r="M221" t="s">
        <v>412</v>
      </c>
      <c r="N221" t="s">
        <v>1870</v>
      </c>
      <c r="O221" t="s">
        <v>1831</v>
      </c>
      <c r="P221" t="s">
        <v>2674</v>
      </c>
    </row>
    <row r="222" spans="1:17" x14ac:dyDescent="0.35">
      <c r="A222">
        <v>1093</v>
      </c>
      <c r="B222">
        <v>130</v>
      </c>
      <c r="C222" s="3">
        <v>110000499764</v>
      </c>
      <c r="D222" t="s">
        <v>420</v>
      </c>
      <c r="E222" t="s">
        <v>421</v>
      </c>
      <c r="F222" s="58">
        <v>33.371505999999997</v>
      </c>
      <c r="G222" s="58">
        <v>-80.113235000000003</v>
      </c>
      <c r="H222" s="15" t="s">
        <v>1584</v>
      </c>
      <c r="I222" s="15" t="s">
        <v>1729</v>
      </c>
      <c r="J222" s="15" t="s">
        <v>422</v>
      </c>
      <c r="K222" s="7" t="s">
        <v>326</v>
      </c>
      <c r="L222" s="7">
        <v>29468</v>
      </c>
      <c r="M222" t="s">
        <v>412</v>
      </c>
      <c r="N222" t="s">
        <v>1870</v>
      </c>
      <c r="O222" t="s">
        <v>1547</v>
      </c>
      <c r="P222" t="s">
        <v>2674</v>
      </c>
    </row>
    <row r="223" spans="1:17" x14ac:dyDescent="0.35">
      <c r="A223">
        <v>1094</v>
      </c>
      <c r="B223">
        <v>136</v>
      </c>
      <c r="C223" s="3">
        <v>110041142304</v>
      </c>
      <c r="D223" t="s">
        <v>423</v>
      </c>
      <c r="E223" t="s">
        <v>424</v>
      </c>
      <c r="F223" s="58">
        <v>29.733056000000001</v>
      </c>
      <c r="G223" s="58">
        <v>-81.632778000000002</v>
      </c>
      <c r="H223" s="15" t="s">
        <v>1585</v>
      </c>
      <c r="I223" s="15" t="s">
        <v>1730</v>
      </c>
      <c r="J223" s="15" t="s">
        <v>425</v>
      </c>
      <c r="K223" s="7" t="s">
        <v>108</v>
      </c>
      <c r="L223" s="7">
        <v>32177</v>
      </c>
      <c r="M223" t="s">
        <v>412</v>
      </c>
      <c r="N223" t="s">
        <v>1870</v>
      </c>
      <c r="O223" t="s">
        <v>1832</v>
      </c>
      <c r="P223" t="s">
        <v>2674</v>
      </c>
    </row>
    <row r="224" spans="1:17" x14ac:dyDescent="0.35">
      <c r="A224">
        <v>1096</v>
      </c>
      <c r="B224">
        <v>165</v>
      </c>
      <c r="C224" s="3">
        <v>110000598489</v>
      </c>
      <c r="D224" t="s">
        <v>2050</v>
      </c>
      <c r="E224" t="s">
        <v>429</v>
      </c>
      <c r="F224" s="58">
        <v>36.190277999999999</v>
      </c>
      <c r="G224" s="58">
        <v>-95.289400000000001</v>
      </c>
      <c r="H224" s="15" t="s">
        <v>1587</v>
      </c>
      <c r="I224" s="15" t="s">
        <v>1731</v>
      </c>
      <c r="J224" s="15" t="s">
        <v>430</v>
      </c>
      <c r="K224" s="7" t="s">
        <v>282</v>
      </c>
      <c r="L224" s="7">
        <v>74337</v>
      </c>
      <c r="M224" t="s">
        <v>412</v>
      </c>
      <c r="N224" t="s">
        <v>1870</v>
      </c>
      <c r="O224" t="s">
        <v>1834</v>
      </c>
      <c r="P224" t="s">
        <v>2674</v>
      </c>
    </row>
    <row r="225" spans="1:16" x14ac:dyDescent="0.35">
      <c r="A225">
        <v>1098</v>
      </c>
      <c r="B225">
        <v>470</v>
      </c>
      <c r="C225" s="3">
        <v>110000467851</v>
      </c>
      <c r="D225" t="s">
        <v>432</v>
      </c>
      <c r="E225" t="s">
        <v>2323</v>
      </c>
      <c r="F225" s="58">
        <v>38.208100000000002</v>
      </c>
      <c r="G225" s="58">
        <v>-104.57470000000001</v>
      </c>
      <c r="H225" s="15" t="s">
        <v>1589</v>
      </c>
      <c r="I225" s="15" t="s">
        <v>433</v>
      </c>
      <c r="J225" s="15" t="s">
        <v>433</v>
      </c>
      <c r="K225" s="7" t="s">
        <v>85</v>
      </c>
      <c r="L225" s="7">
        <v>81006</v>
      </c>
      <c r="M225" t="s">
        <v>412</v>
      </c>
      <c r="N225" t="s">
        <v>1870</v>
      </c>
      <c r="O225" t="s">
        <v>1835</v>
      </c>
      <c r="P225" t="s">
        <v>2674</v>
      </c>
    </row>
    <row r="226" spans="1:16" x14ac:dyDescent="0.35">
      <c r="A226">
        <v>1099</v>
      </c>
      <c r="B226">
        <v>525</v>
      </c>
      <c r="C226" s="3">
        <v>110012355281</v>
      </c>
      <c r="D226" t="s">
        <v>434</v>
      </c>
      <c r="E226" t="s">
        <v>2323</v>
      </c>
      <c r="F226" s="58">
        <v>40.485599999999998</v>
      </c>
      <c r="G226" s="58">
        <v>-107.185</v>
      </c>
      <c r="H226" s="15" t="s">
        <v>1590</v>
      </c>
      <c r="I226" s="15" t="s">
        <v>434</v>
      </c>
      <c r="J226" s="15" t="s">
        <v>435</v>
      </c>
      <c r="K226" s="7" t="s">
        <v>85</v>
      </c>
      <c r="L226" s="7">
        <v>81639</v>
      </c>
      <c r="M226" t="s">
        <v>412</v>
      </c>
      <c r="N226" t="s">
        <v>1870</v>
      </c>
      <c r="O226" t="s">
        <v>1428</v>
      </c>
      <c r="P226" t="s">
        <v>2674</v>
      </c>
    </row>
    <row r="227" spans="1:16" x14ac:dyDescent="0.35">
      <c r="A227">
        <v>1100</v>
      </c>
      <c r="B227">
        <v>628</v>
      </c>
      <c r="C227" s="3">
        <v>110069348245</v>
      </c>
      <c r="D227" t="s">
        <v>436</v>
      </c>
      <c r="E227" t="s">
        <v>2324</v>
      </c>
      <c r="F227" s="58">
        <v>28.965599999999998</v>
      </c>
      <c r="G227" s="58">
        <v>-82.697699999999998</v>
      </c>
      <c r="H227" s="15" t="s">
        <v>1591</v>
      </c>
      <c r="I227" s="15" t="s">
        <v>436</v>
      </c>
      <c r="J227" s="15" t="s">
        <v>437</v>
      </c>
      <c r="K227" s="7" t="s">
        <v>108</v>
      </c>
      <c r="L227" s="7">
        <v>34428</v>
      </c>
      <c r="M227" t="s">
        <v>412</v>
      </c>
      <c r="N227" t="s">
        <v>1870</v>
      </c>
      <c r="O227" t="s">
        <v>1836</v>
      </c>
      <c r="P227" t="s">
        <v>2674</v>
      </c>
    </row>
    <row r="228" spans="1:16" x14ac:dyDescent="0.35">
      <c r="A228">
        <v>1101</v>
      </c>
      <c r="B228">
        <v>645</v>
      </c>
      <c r="C228" s="3">
        <v>110008319505</v>
      </c>
      <c r="D228" t="s">
        <v>438</v>
      </c>
      <c r="E228" t="s">
        <v>439</v>
      </c>
      <c r="F228" s="58">
        <v>27.7944</v>
      </c>
      <c r="G228" s="58">
        <v>-82.403599999999997</v>
      </c>
      <c r="H228" s="15" t="s">
        <v>1592</v>
      </c>
      <c r="I228" s="15" t="s">
        <v>1733</v>
      </c>
      <c r="J228" s="15" t="s">
        <v>127</v>
      </c>
      <c r="K228" s="7" t="s">
        <v>108</v>
      </c>
      <c r="L228" s="7">
        <v>33534</v>
      </c>
      <c r="M228" t="s">
        <v>412</v>
      </c>
      <c r="N228" t="s">
        <v>1870</v>
      </c>
      <c r="O228" t="s">
        <v>1837</v>
      </c>
      <c r="P228" t="s">
        <v>2674</v>
      </c>
    </row>
    <row r="229" spans="1:16" x14ac:dyDescent="0.35">
      <c r="A229">
        <v>1102</v>
      </c>
      <c r="B229">
        <v>667</v>
      </c>
      <c r="C229" s="3">
        <v>110045693692</v>
      </c>
      <c r="D229" t="s">
        <v>440</v>
      </c>
      <c r="E229" t="s">
        <v>2325</v>
      </c>
      <c r="F229" s="58">
        <v>30.417200000000001</v>
      </c>
      <c r="G229" s="58">
        <v>-81.552499999999995</v>
      </c>
      <c r="H229" s="15" t="s">
        <v>1593</v>
      </c>
      <c r="I229" s="15" t="s">
        <v>121</v>
      </c>
      <c r="J229" s="15" t="s">
        <v>122</v>
      </c>
      <c r="K229" s="7" t="s">
        <v>108</v>
      </c>
      <c r="L229" s="7">
        <v>32226</v>
      </c>
      <c r="M229" t="s">
        <v>412</v>
      </c>
      <c r="N229" t="s">
        <v>1870</v>
      </c>
      <c r="O229" t="s">
        <v>1838</v>
      </c>
      <c r="P229" t="s">
        <v>2674</v>
      </c>
    </row>
    <row r="230" spans="1:16" x14ac:dyDescent="0.35">
      <c r="A230">
        <v>1104</v>
      </c>
      <c r="B230">
        <v>963</v>
      </c>
      <c r="C230" s="3">
        <v>110056956281</v>
      </c>
      <c r="D230" t="s">
        <v>444</v>
      </c>
      <c r="E230" t="s">
        <v>2326</v>
      </c>
      <c r="F230" s="58">
        <v>39.754803000000003</v>
      </c>
      <c r="G230" s="58">
        <v>-89.602389000000002</v>
      </c>
      <c r="H230" s="15" t="s">
        <v>1595</v>
      </c>
      <c r="I230" s="15" t="s">
        <v>1735</v>
      </c>
      <c r="J230" s="15" t="s">
        <v>445</v>
      </c>
      <c r="K230" s="7" t="s">
        <v>171</v>
      </c>
      <c r="L230" s="7">
        <v>62703</v>
      </c>
      <c r="M230" t="s">
        <v>412</v>
      </c>
      <c r="N230" t="s">
        <v>1870</v>
      </c>
      <c r="O230" t="s">
        <v>1484</v>
      </c>
      <c r="P230" t="s">
        <v>2674</v>
      </c>
    </row>
    <row r="231" spans="1:16" x14ac:dyDescent="0.35">
      <c r="A231">
        <v>1105</v>
      </c>
      <c r="B231">
        <v>976</v>
      </c>
      <c r="C231" s="3">
        <v>110017420049</v>
      </c>
      <c r="D231" t="s">
        <v>446</v>
      </c>
      <c r="E231" t="s">
        <v>447</v>
      </c>
      <c r="F231" s="58">
        <v>37.619746999999997</v>
      </c>
      <c r="G231" s="58">
        <v>-88.953113999999999</v>
      </c>
      <c r="H231" s="15" t="s">
        <v>1596</v>
      </c>
      <c r="I231" s="15" t="s">
        <v>446</v>
      </c>
      <c r="J231" s="15" t="s">
        <v>448</v>
      </c>
      <c r="K231" s="7" t="s">
        <v>171</v>
      </c>
      <c r="L231" s="7">
        <v>62959</v>
      </c>
      <c r="M231" t="s">
        <v>412</v>
      </c>
      <c r="N231" t="s">
        <v>1870</v>
      </c>
      <c r="O231" t="s">
        <v>1497</v>
      </c>
      <c r="P231" t="s">
        <v>2674</v>
      </c>
    </row>
    <row r="232" spans="1:16" x14ac:dyDescent="0.35">
      <c r="A232">
        <v>1106</v>
      </c>
      <c r="B232">
        <v>983</v>
      </c>
      <c r="C232" s="3">
        <v>110000402314</v>
      </c>
      <c r="D232" t="s">
        <v>449</v>
      </c>
      <c r="E232" t="s">
        <v>450</v>
      </c>
      <c r="F232" s="58">
        <v>38.7378</v>
      </c>
      <c r="G232" s="58">
        <v>-85.420599999999993</v>
      </c>
      <c r="H232" s="15" t="s">
        <v>1597</v>
      </c>
      <c r="I232" s="15" t="s">
        <v>160</v>
      </c>
      <c r="J232" s="15" t="s">
        <v>84</v>
      </c>
      <c r="K232" s="7" t="s">
        <v>177</v>
      </c>
      <c r="L232" s="7">
        <v>47250</v>
      </c>
      <c r="M232" t="s">
        <v>412</v>
      </c>
      <c r="N232" t="s">
        <v>1870</v>
      </c>
      <c r="O232" t="s">
        <v>1443</v>
      </c>
      <c r="P232" t="s">
        <v>2674</v>
      </c>
    </row>
    <row r="233" spans="1:16" x14ac:dyDescent="0.35">
      <c r="A233">
        <v>1107</v>
      </c>
      <c r="B233">
        <v>1001</v>
      </c>
      <c r="C233" s="3">
        <v>110000404349</v>
      </c>
      <c r="D233" t="s">
        <v>451</v>
      </c>
      <c r="E233" t="s">
        <v>2327</v>
      </c>
      <c r="F233" s="58">
        <v>39.924199999999999</v>
      </c>
      <c r="G233" s="58">
        <v>-87.424400000000006</v>
      </c>
      <c r="H233" s="15" t="s">
        <v>1598</v>
      </c>
      <c r="I233" s="15" t="s">
        <v>451</v>
      </c>
      <c r="J233" s="15" t="s">
        <v>452</v>
      </c>
      <c r="K233" s="7" t="s">
        <v>177</v>
      </c>
      <c r="L233" s="7">
        <v>47928</v>
      </c>
      <c r="M233" t="s">
        <v>412</v>
      </c>
      <c r="N233" t="s">
        <v>1870</v>
      </c>
      <c r="O233" t="s">
        <v>1514</v>
      </c>
      <c r="P233" t="s">
        <v>2674</v>
      </c>
    </row>
    <row r="234" spans="1:16" x14ac:dyDescent="0.35">
      <c r="A234">
        <v>1108</v>
      </c>
      <c r="B234">
        <v>1040</v>
      </c>
      <c r="C234" s="3">
        <v>110000592662</v>
      </c>
      <c r="D234" t="s">
        <v>453</v>
      </c>
      <c r="E234" t="s">
        <v>2328</v>
      </c>
      <c r="F234" s="58">
        <v>39.802799999999998</v>
      </c>
      <c r="G234" s="58">
        <v>-84.895300000000006</v>
      </c>
      <c r="H234" s="15" t="s">
        <v>1599</v>
      </c>
      <c r="I234" s="15" t="s">
        <v>153</v>
      </c>
      <c r="J234" s="15" t="s">
        <v>454</v>
      </c>
      <c r="K234" s="7" t="s">
        <v>177</v>
      </c>
      <c r="L234" s="7">
        <v>47374</v>
      </c>
      <c r="M234" t="s">
        <v>412</v>
      </c>
      <c r="N234" t="s">
        <v>1870</v>
      </c>
      <c r="O234" t="s">
        <v>1840</v>
      </c>
      <c r="P234" t="s">
        <v>2674</v>
      </c>
    </row>
    <row r="235" spans="1:16" x14ac:dyDescent="0.35">
      <c r="A235">
        <v>1109</v>
      </c>
      <c r="B235">
        <v>1082</v>
      </c>
      <c r="C235" s="3">
        <v>110056965280</v>
      </c>
      <c r="D235" t="s">
        <v>455</v>
      </c>
      <c r="E235" t="s">
        <v>2329</v>
      </c>
      <c r="F235" s="58">
        <v>41.18</v>
      </c>
      <c r="G235" s="58">
        <v>-95.840800000000002</v>
      </c>
      <c r="H235" s="15" t="s">
        <v>1600</v>
      </c>
      <c r="I235" s="15" t="s">
        <v>1736</v>
      </c>
      <c r="J235" s="15" t="s">
        <v>456</v>
      </c>
      <c r="K235" s="7" t="s">
        <v>166</v>
      </c>
      <c r="L235" s="7">
        <v>51501</v>
      </c>
      <c r="M235" t="s">
        <v>412</v>
      </c>
      <c r="N235" t="s">
        <v>1870</v>
      </c>
      <c r="O235" t="s">
        <v>1841</v>
      </c>
      <c r="P235" t="s">
        <v>2674</v>
      </c>
    </row>
    <row r="236" spans="1:16" x14ac:dyDescent="0.35">
      <c r="A236">
        <v>1110</v>
      </c>
      <c r="B236">
        <v>1091</v>
      </c>
      <c r="C236" s="3">
        <v>110001323318</v>
      </c>
      <c r="D236" t="s">
        <v>457</v>
      </c>
      <c r="E236" t="s">
        <v>2329</v>
      </c>
      <c r="F236" s="58">
        <v>42.299793999999999</v>
      </c>
      <c r="G236" s="58">
        <v>-96.361706999999996</v>
      </c>
      <c r="H236" s="15" t="s">
        <v>1601</v>
      </c>
      <c r="I236" s="15" t="s">
        <v>1737</v>
      </c>
      <c r="J236" s="15" t="s">
        <v>458</v>
      </c>
      <c r="K236" s="7" t="s">
        <v>166</v>
      </c>
      <c r="L236" s="7">
        <v>51052</v>
      </c>
      <c r="M236" t="s">
        <v>412</v>
      </c>
      <c r="N236" t="s">
        <v>1870</v>
      </c>
      <c r="O236" t="s">
        <v>1841</v>
      </c>
      <c r="P236" t="s">
        <v>2674</v>
      </c>
    </row>
    <row r="237" spans="1:16" x14ac:dyDescent="0.35">
      <c r="A237">
        <v>1111</v>
      </c>
      <c r="B237">
        <v>1167</v>
      </c>
      <c r="C237" s="3">
        <v>110000415827</v>
      </c>
      <c r="D237" t="s">
        <v>459</v>
      </c>
      <c r="E237" t="s">
        <v>2330</v>
      </c>
      <c r="F237" s="58">
        <v>41.3917</v>
      </c>
      <c r="G237" s="58">
        <v>-91.056899999999999</v>
      </c>
      <c r="H237" s="15" t="s">
        <v>1602</v>
      </c>
      <c r="I237" s="15" t="s">
        <v>460</v>
      </c>
      <c r="J237" s="15" t="s">
        <v>460</v>
      </c>
      <c r="K237" s="7" t="s">
        <v>166</v>
      </c>
      <c r="L237" s="7">
        <v>52761</v>
      </c>
      <c r="M237" t="s">
        <v>412</v>
      </c>
      <c r="N237" t="s">
        <v>1870</v>
      </c>
      <c r="O237" t="s">
        <v>1842</v>
      </c>
      <c r="P237" t="s">
        <v>2674</v>
      </c>
    </row>
    <row r="238" spans="1:16" x14ac:dyDescent="0.35">
      <c r="A238">
        <v>1112</v>
      </c>
      <c r="B238">
        <v>1241</v>
      </c>
      <c r="C238" s="3">
        <v>110000747988</v>
      </c>
      <c r="D238" t="s">
        <v>461</v>
      </c>
      <c r="E238" t="s">
        <v>462</v>
      </c>
      <c r="F238" s="58">
        <v>38.348100000000002</v>
      </c>
      <c r="G238" s="58">
        <v>-94.645600000000002</v>
      </c>
      <c r="H238" s="15" t="s">
        <v>1603</v>
      </c>
      <c r="I238" s="15" t="s">
        <v>461</v>
      </c>
      <c r="J238" s="15" t="s">
        <v>463</v>
      </c>
      <c r="K238" s="7" t="s">
        <v>419</v>
      </c>
      <c r="L238" s="7">
        <v>66040</v>
      </c>
      <c r="M238" t="s">
        <v>412</v>
      </c>
      <c r="N238" t="s">
        <v>1870</v>
      </c>
      <c r="O238" t="s">
        <v>1843</v>
      </c>
      <c r="P238" t="s">
        <v>2674</v>
      </c>
    </row>
    <row r="239" spans="1:16" x14ac:dyDescent="0.35">
      <c r="A239">
        <v>1113</v>
      </c>
      <c r="B239">
        <v>1355</v>
      </c>
      <c r="C239" s="3">
        <v>110000872397</v>
      </c>
      <c r="D239" t="s">
        <v>464</v>
      </c>
      <c r="E239" t="s">
        <v>465</v>
      </c>
      <c r="F239" s="58">
        <v>37.788310000000003</v>
      </c>
      <c r="G239" s="58">
        <v>-84.712569999999999</v>
      </c>
      <c r="H239" s="15" t="s">
        <v>1604</v>
      </c>
      <c r="I239" s="15" t="s">
        <v>1738</v>
      </c>
      <c r="J239" s="15" t="s">
        <v>466</v>
      </c>
      <c r="K239" s="7" t="s">
        <v>467</v>
      </c>
      <c r="L239" s="7">
        <v>40330</v>
      </c>
      <c r="M239" t="s">
        <v>412</v>
      </c>
      <c r="N239" t="s">
        <v>1870</v>
      </c>
      <c r="O239" t="s">
        <v>1844</v>
      </c>
      <c r="P239" t="s">
        <v>2674</v>
      </c>
    </row>
    <row r="240" spans="1:16" x14ac:dyDescent="0.35">
      <c r="A240">
        <v>1114</v>
      </c>
      <c r="B240">
        <v>1356</v>
      </c>
      <c r="C240" s="3">
        <v>110000874224</v>
      </c>
      <c r="D240" t="s">
        <v>468</v>
      </c>
      <c r="E240" t="s">
        <v>465</v>
      </c>
      <c r="F240" s="58">
        <v>38.749699999999997</v>
      </c>
      <c r="G240" s="58">
        <v>-85.034999999999997</v>
      </c>
      <c r="H240" s="15" t="s">
        <v>1605</v>
      </c>
      <c r="I240" s="15" t="s">
        <v>468</v>
      </c>
      <c r="J240" s="15" t="s">
        <v>192</v>
      </c>
      <c r="K240" s="7" t="s">
        <v>467</v>
      </c>
      <c r="L240" s="7">
        <v>41045</v>
      </c>
      <c r="M240" t="s">
        <v>412</v>
      </c>
      <c r="N240" t="s">
        <v>1870</v>
      </c>
      <c r="O240" t="s">
        <v>1519</v>
      </c>
      <c r="P240" t="s">
        <v>2674</v>
      </c>
    </row>
    <row r="241" spans="1:16" x14ac:dyDescent="0.35">
      <c r="A241">
        <v>1115</v>
      </c>
      <c r="B241">
        <v>1364</v>
      </c>
      <c r="C241" s="3">
        <v>110000378733</v>
      </c>
      <c r="D241" t="s">
        <v>469</v>
      </c>
      <c r="E241" t="s">
        <v>470</v>
      </c>
      <c r="F241" s="58">
        <v>38.052500000000002</v>
      </c>
      <c r="G241" s="58">
        <v>-85.910300000000007</v>
      </c>
      <c r="H241" s="15" t="s">
        <v>1606</v>
      </c>
      <c r="I241" s="15" t="s">
        <v>1739</v>
      </c>
      <c r="J241" s="15" t="s">
        <v>84</v>
      </c>
      <c r="K241" s="7" t="s">
        <v>467</v>
      </c>
      <c r="L241" s="7">
        <v>40272</v>
      </c>
      <c r="M241" t="s">
        <v>412</v>
      </c>
      <c r="N241" t="s">
        <v>1870</v>
      </c>
      <c r="O241" t="s">
        <v>1521</v>
      </c>
      <c r="P241" t="s">
        <v>2674</v>
      </c>
    </row>
    <row r="242" spans="1:16" x14ac:dyDescent="0.35">
      <c r="A242">
        <v>1119</v>
      </c>
      <c r="B242">
        <v>1733</v>
      </c>
      <c r="C242" s="3">
        <v>110070323284</v>
      </c>
      <c r="D242" t="s">
        <v>479</v>
      </c>
      <c r="E242" t="s">
        <v>2331</v>
      </c>
      <c r="F242" s="58">
        <v>41.890599999999999</v>
      </c>
      <c r="G242" s="58">
        <v>-83.346400000000003</v>
      </c>
      <c r="H242" s="15" t="s">
        <v>1610</v>
      </c>
      <c r="I242" s="15" t="s">
        <v>176</v>
      </c>
      <c r="J242" s="15" t="s">
        <v>176</v>
      </c>
      <c r="K242" s="7" t="s">
        <v>480</v>
      </c>
      <c r="L242" s="7">
        <v>48161</v>
      </c>
      <c r="M242" t="s">
        <v>412</v>
      </c>
      <c r="N242" t="s">
        <v>1870</v>
      </c>
      <c r="O242" t="s">
        <v>1845</v>
      </c>
      <c r="P242" t="s">
        <v>2674</v>
      </c>
    </row>
    <row r="243" spans="1:16" x14ac:dyDescent="0.35">
      <c r="A243">
        <v>1120</v>
      </c>
      <c r="B243">
        <v>1893</v>
      </c>
      <c r="C243" s="3">
        <v>110041028492</v>
      </c>
      <c r="D243" t="s">
        <v>481</v>
      </c>
      <c r="E243" t="s">
        <v>2332</v>
      </c>
      <c r="F243" s="58">
        <v>47.261099999999999</v>
      </c>
      <c r="G243" s="58">
        <v>-93.652799999999999</v>
      </c>
      <c r="H243" s="15" t="s">
        <v>1611</v>
      </c>
      <c r="I243" s="15" t="s">
        <v>1743</v>
      </c>
      <c r="J243" s="15" t="s">
        <v>482</v>
      </c>
      <c r="K243" s="7" t="s">
        <v>64</v>
      </c>
      <c r="L243" s="7">
        <v>55721</v>
      </c>
      <c r="M243" t="s">
        <v>412</v>
      </c>
      <c r="N243" t="s">
        <v>1870</v>
      </c>
      <c r="O243" t="s">
        <v>1478</v>
      </c>
      <c r="P243" t="s">
        <v>2674</v>
      </c>
    </row>
    <row r="244" spans="1:16" x14ac:dyDescent="0.35">
      <c r="A244">
        <v>1121</v>
      </c>
      <c r="B244">
        <v>1915</v>
      </c>
      <c r="C244" s="3">
        <v>110000423612</v>
      </c>
      <c r="D244" t="s">
        <v>483</v>
      </c>
      <c r="E244" t="s">
        <v>484</v>
      </c>
      <c r="F244" s="58">
        <v>45.03</v>
      </c>
      <c r="G244" s="58">
        <v>-92.778599999999997</v>
      </c>
      <c r="H244" s="15" t="s">
        <v>1612</v>
      </c>
      <c r="I244" s="15" t="s">
        <v>1744</v>
      </c>
      <c r="J244" s="15" t="s">
        <v>272</v>
      </c>
      <c r="K244" s="7" t="s">
        <v>64</v>
      </c>
      <c r="L244" s="7">
        <v>55003</v>
      </c>
      <c r="M244" t="s">
        <v>412</v>
      </c>
      <c r="N244" t="s">
        <v>1870</v>
      </c>
      <c r="O244" t="s">
        <v>1422</v>
      </c>
      <c r="P244" t="s">
        <v>2674</v>
      </c>
    </row>
    <row r="245" spans="1:16" x14ac:dyDescent="0.35">
      <c r="A245">
        <v>1122</v>
      </c>
      <c r="B245">
        <v>2079</v>
      </c>
      <c r="C245" s="3">
        <v>110040977235</v>
      </c>
      <c r="D245" t="s">
        <v>485</v>
      </c>
      <c r="E245" t="s">
        <v>462</v>
      </c>
      <c r="F245" s="58">
        <v>39.130600000000001</v>
      </c>
      <c r="G245" s="58">
        <v>-94.477800000000002</v>
      </c>
      <c r="H245" s="15" t="s">
        <v>1613</v>
      </c>
      <c r="I245" s="15" t="s">
        <v>1745</v>
      </c>
      <c r="J245" s="15" t="s">
        <v>211</v>
      </c>
      <c r="K245" s="7" t="s">
        <v>213</v>
      </c>
      <c r="L245" s="7">
        <v>64120</v>
      </c>
      <c r="M245" t="s">
        <v>412</v>
      </c>
      <c r="N245" t="s">
        <v>1870</v>
      </c>
      <c r="O245" t="s">
        <v>1450</v>
      </c>
      <c r="P245" t="s">
        <v>2674</v>
      </c>
    </row>
    <row r="246" spans="1:16" x14ac:dyDescent="0.35">
      <c r="A246">
        <v>1127</v>
      </c>
      <c r="B246">
        <v>2240</v>
      </c>
      <c r="C246" s="3">
        <v>110040983308</v>
      </c>
      <c r="D246" t="s">
        <v>493</v>
      </c>
      <c r="E246" t="s">
        <v>2334</v>
      </c>
      <c r="F246" s="58">
        <v>41.428100000000001</v>
      </c>
      <c r="G246" s="58">
        <v>-96.462299999999999</v>
      </c>
      <c r="H246" s="15" t="s">
        <v>1617</v>
      </c>
      <c r="I246" s="15" t="s">
        <v>1749</v>
      </c>
      <c r="J246" s="15" t="s">
        <v>494</v>
      </c>
      <c r="K246" s="7" t="s">
        <v>234</v>
      </c>
      <c r="L246" s="7">
        <v>68025</v>
      </c>
      <c r="M246" t="s">
        <v>412</v>
      </c>
      <c r="N246" t="s">
        <v>1870</v>
      </c>
      <c r="O246" t="s">
        <v>1452</v>
      </c>
      <c r="P246" t="s">
        <v>2674</v>
      </c>
    </row>
    <row r="247" spans="1:16" x14ac:dyDescent="0.35">
      <c r="A247">
        <v>1128</v>
      </c>
      <c r="B247">
        <v>2277</v>
      </c>
      <c r="C247" s="3">
        <v>110000447785</v>
      </c>
      <c r="D247" t="s">
        <v>495</v>
      </c>
      <c r="E247" t="s">
        <v>496</v>
      </c>
      <c r="F247" s="58">
        <v>40.558900000000001</v>
      </c>
      <c r="G247" s="58">
        <v>-96.784700000000001</v>
      </c>
      <c r="H247" s="15" t="s">
        <v>1618</v>
      </c>
      <c r="I247" s="15" t="s">
        <v>1750</v>
      </c>
      <c r="J247" s="15" t="s">
        <v>497</v>
      </c>
      <c r="K247" s="7" t="s">
        <v>234</v>
      </c>
      <c r="L247" s="7">
        <v>68368</v>
      </c>
      <c r="M247" t="s">
        <v>412</v>
      </c>
      <c r="N247" t="s">
        <v>1870</v>
      </c>
      <c r="O247" t="s">
        <v>1452</v>
      </c>
      <c r="P247" t="s">
        <v>2674</v>
      </c>
    </row>
    <row r="248" spans="1:16" x14ac:dyDescent="0.35">
      <c r="A248">
        <v>1130</v>
      </c>
      <c r="B248">
        <v>2367</v>
      </c>
      <c r="C248" s="3">
        <v>110000602991</v>
      </c>
      <c r="D248" t="s">
        <v>500</v>
      </c>
      <c r="E248" t="s">
        <v>499</v>
      </c>
      <c r="F248" s="58">
        <v>43.097799999999999</v>
      </c>
      <c r="G248" s="58">
        <v>-70.784199999999998</v>
      </c>
      <c r="H248" s="15" t="s">
        <v>1620</v>
      </c>
      <c r="I248" s="15" t="s">
        <v>1752</v>
      </c>
      <c r="J248" s="15" t="s">
        <v>501</v>
      </c>
      <c r="K248" s="7" t="s">
        <v>239</v>
      </c>
      <c r="L248" s="7">
        <v>3801</v>
      </c>
      <c r="M248" t="s">
        <v>412</v>
      </c>
      <c r="N248" t="s">
        <v>1870</v>
      </c>
      <c r="O248" t="s">
        <v>1453</v>
      </c>
      <c r="P248" t="s">
        <v>2674</v>
      </c>
    </row>
    <row r="249" spans="1:16" x14ac:dyDescent="0.35">
      <c r="A249">
        <v>1131</v>
      </c>
      <c r="B249">
        <v>2442</v>
      </c>
      <c r="C249" s="3">
        <v>110042068473</v>
      </c>
      <c r="D249" t="s">
        <v>502</v>
      </c>
      <c r="E249" t="s">
        <v>503</v>
      </c>
      <c r="F249" s="58">
        <v>36.69</v>
      </c>
      <c r="G249" s="58">
        <v>-108.48139999999999</v>
      </c>
      <c r="H249" s="15" t="s">
        <v>1999</v>
      </c>
      <c r="I249" s="15" t="s">
        <v>2000</v>
      </c>
      <c r="J249" s="15" t="s">
        <v>504</v>
      </c>
      <c r="K249" s="7" t="s">
        <v>253</v>
      </c>
      <c r="L249" s="2">
        <v>87416</v>
      </c>
      <c r="M249" t="s">
        <v>412</v>
      </c>
      <c r="N249" t="s">
        <v>1870</v>
      </c>
      <c r="O249" t="s">
        <v>1849</v>
      </c>
      <c r="P249" t="s">
        <v>2674</v>
      </c>
    </row>
    <row r="250" spans="1:16" x14ac:dyDescent="0.35">
      <c r="A250">
        <v>1132</v>
      </c>
      <c r="B250">
        <v>2712</v>
      </c>
      <c r="C250" s="3">
        <v>110000346386</v>
      </c>
      <c r="D250" t="s">
        <v>505</v>
      </c>
      <c r="E250" t="s">
        <v>2335</v>
      </c>
      <c r="F250" s="58">
        <v>36.4833</v>
      </c>
      <c r="G250" s="58">
        <v>-79.073099999999997</v>
      </c>
      <c r="H250" s="15" t="s">
        <v>1622</v>
      </c>
      <c r="I250" s="15" t="s">
        <v>1753</v>
      </c>
      <c r="J250" s="15" t="s">
        <v>506</v>
      </c>
      <c r="K250" s="7" t="s">
        <v>223</v>
      </c>
      <c r="L250" s="7">
        <v>27343</v>
      </c>
      <c r="M250" t="s">
        <v>412</v>
      </c>
      <c r="N250" t="s">
        <v>1870</v>
      </c>
      <c r="O250" t="s">
        <v>1850</v>
      </c>
      <c r="P250" t="s">
        <v>2674</v>
      </c>
    </row>
    <row r="251" spans="1:16" x14ac:dyDescent="0.35">
      <c r="A251">
        <v>1133</v>
      </c>
      <c r="B251">
        <v>2721</v>
      </c>
      <c r="C251" s="3">
        <v>110006424404</v>
      </c>
      <c r="D251" t="s">
        <v>507</v>
      </c>
      <c r="E251" t="s">
        <v>2336</v>
      </c>
      <c r="F251" s="58">
        <v>35.22</v>
      </c>
      <c r="G251" s="58">
        <v>-81.759399999999999</v>
      </c>
      <c r="H251" s="15" t="s">
        <v>1623</v>
      </c>
      <c r="I251" s="15" t="s">
        <v>1754</v>
      </c>
      <c r="J251" s="15" t="s">
        <v>508</v>
      </c>
      <c r="K251" s="7" t="s">
        <v>223</v>
      </c>
      <c r="L251" s="7">
        <v>28114</v>
      </c>
      <c r="M251" t="s">
        <v>412</v>
      </c>
      <c r="N251" t="s">
        <v>1870</v>
      </c>
      <c r="O251" t="s">
        <v>1851</v>
      </c>
      <c r="P251" t="s">
        <v>2674</v>
      </c>
    </row>
    <row r="252" spans="1:16" x14ac:dyDescent="0.35">
      <c r="A252">
        <v>1134</v>
      </c>
      <c r="B252">
        <v>2727</v>
      </c>
      <c r="C252" s="3">
        <v>110000351397</v>
      </c>
      <c r="D252" t="s">
        <v>509</v>
      </c>
      <c r="E252" t="s">
        <v>2336</v>
      </c>
      <c r="F252" s="58">
        <v>35.597499999999997</v>
      </c>
      <c r="G252" s="58">
        <v>-80.965800000000002</v>
      </c>
      <c r="H252" s="15" t="s">
        <v>1624</v>
      </c>
      <c r="I252" s="15" t="s">
        <v>1755</v>
      </c>
      <c r="J252" s="15" t="s">
        <v>510</v>
      </c>
      <c r="K252" s="7" t="s">
        <v>223</v>
      </c>
      <c r="L252" s="7">
        <v>28682</v>
      </c>
      <c r="M252" t="s">
        <v>412</v>
      </c>
      <c r="N252" t="s">
        <v>1870</v>
      </c>
      <c r="O252" t="s">
        <v>1852</v>
      </c>
      <c r="P252" t="s">
        <v>2674</v>
      </c>
    </row>
    <row r="253" spans="1:16" x14ac:dyDescent="0.35">
      <c r="A253">
        <v>1137</v>
      </c>
      <c r="B253">
        <v>2828</v>
      </c>
      <c r="C253" s="3">
        <v>110000605426</v>
      </c>
      <c r="D253" t="s">
        <v>517</v>
      </c>
      <c r="E253" t="s">
        <v>518</v>
      </c>
      <c r="F253" s="58">
        <v>40.252200000000002</v>
      </c>
      <c r="G253" s="58">
        <v>-80.648600000000002</v>
      </c>
      <c r="H253" s="15" t="s">
        <v>1627</v>
      </c>
      <c r="I253" s="15" t="s">
        <v>1758</v>
      </c>
      <c r="J253" s="15" t="s">
        <v>84</v>
      </c>
      <c r="K253" s="7" t="s">
        <v>277</v>
      </c>
      <c r="L253" s="7">
        <v>43913</v>
      </c>
      <c r="M253" t="s">
        <v>412</v>
      </c>
      <c r="N253" t="s">
        <v>1870</v>
      </c>
      <c r="O253" t="s">
        <v>1537</v>
      </c>
      <c r="P253" t="s">
        <v>2674</v>
      </c>
    </row>
    <row r="254" spans="1:16" x14ac:dyDescent="0.35">
      <c r="A254">
        <v>1138</v>
      </c>
      <c r="B254">
        <v>2876</v>
      </c>
      <c r="C254" s="3">
        <v>110000395162</v>
      </c>
      <c r="D254" t="s">
        <v>519</v>
      </c>
      <c r="E254" t="s">
        <v>520</v>
      </c>
      <c r="F254" s="58">
        <v>38.914400000000001</v>
      </c>
      <c r="G254" s="58">
        <v>-82.128900000000002</v>
      </c>
      <c r="H254" s="15" t="s">
        <v>1628</v>
      </c>
      <c r="I254" s="15" t="s">
        <v>1759</v>
      </c>
      <c r="J254" s="15" t="s">
        <v>521</v>
      </c>
      <c r="K254" s="7" t="s">
        <v>277</v>
      </c>
      <c r="L254" s="7">
        <v>45620</v>
      </c>
      <c r="M254" t="s">
        <v>412</v>
      </c>
      <c r="N254" t="s">
        <v>1870</v>
      </c>
      <c r="O254" t="s">
        <v>1539</v>
      </c>
      <c r="P254" t="s">
        <v>2674</v>
      </c>
    </row>
    <row r="255" spans="1:16" x14ac:dyDescent="0.35">
      <c r="A255">
        <v>1142</v>
      </c>
      <c r="B255">
        <v>3297</v>
      </c>
      <c r="C255" s="3">
        <v>110030768667</v>
      </c>
      <c r="D255" t="s">
        <v>527</v>
      </c>
      <c r="E255" t="s">
        <v>528</v>
      </c>
      <c r="F255" s="58">
        <v>33.8264</v>
      </c>
      <c r="G255" s="58">
        <v>-80.622799999999998</v>
      </c>
      <c r="H255" s="15" t="s">
        <v>1632</v>
      </c>
      <c r="I255" s="15" t="s">
        <v>1762</v>
      </c>
      <c r="J255" s="15" t="s">
        <v>529</v>
      </c>
      <c r="K255" s="7" t="s">
        <v>326</v>
      </c>
      <c r="L255" s="7">
        <v>29044</v>
      </c>
      <c r="M255" t="s">
        <v>412</v>
      </c>
      <c r="N255" t="s">
        <v>1870</v>
      </c>
      <c r="O255" t="s">
        <v>1546</v>
      </c>
      <c r="P255" t="s">
        <v>2674</v>
      </c>
    </row>
    <row r="256" spans="1:16" x14ac:dyDescent="0.35">
      <c r="A256">
        <v>1143</v>
      </c>
      <c r="B256">
        <v>3298</v>
      </c>
      <c r="C256" s="3">
        <v>110000353509</v>
      </c>
      <c r="D256" t="s">
        <v>530</v>
      </c>
      <c r="E256" t="s">
        <v>531</v>
      </c>
      <c r="F256" s="58">
        <v>33.015799999999999</v>
      </c>
      <c r="G256" s="58">
        <v>-79.929699999999997</v>
      </c>
      <c r="H256" s="15" t="s">
        <v>1633</v>
      </c>
      <c r="I256" s="15" t="s">
        <v>1763</v>
      </c>
      <c r="J256" s="15" t="s">
        <v>422</v>
      </c>
      <c r="K256" s="7" t="s">
        <v>326</v>
      </c>
      <c r="L256" s="7">
        <v>29445</v>
      </c>
      <c r="M256" t="s">
        <v>412</v>
      </c>
      <c r="N256" t="s">
        <v>1870</v>
      </c>
      <c r="O256" t="s">
        <v>1547</v>
      </c>
      <c r="P256" t="s">
        <v>2674</v>
      </c>
    </row>
    <row r="257" spans="1:16" x14ac:dyDescent="0.35">
      <c r="A257">
        <v>1147</v>
      </c>
      <c r="B257">
        <v>3935</v>
      </c>
      <c r="C257" s="3">
        <v>110042086505</v>
      </c>
      <c r="D257" t="s">
        <v>538</v>
      </c>
      <c r="E257" t="s">
        <v>539</v>
      </c>
      <c r="F257" s="58">
        <v>38.473100000000002</v>
      </c>
      <c r="G257" s="58">
        <v>-81.823300000000003</v>
      </c>
      <c r="H257" s="15" t="s">
        <v>1637</v>
      </c>
      <c r="I257" s="15" t="s">
        <v>1766</v>
      </c>
      <c r="J257" s="15" t="s">
        <v>425</v>
      </c>
      <c r="K257" s="7" t="s">
        <v>392</v>
      </c>
      <c r="L257" s="7">
        <v>25213</v>
      </c>
      <c r="M257" t="s">
        <v>412</v>
      </c>
      <c r="N257" t="s">
        <v>1870</v>
      </c>
      <c r="O257" t="s">
        <v>1474</v>
      </c>
      <c r="P257" t="s">
        <v>2674</v>
      </c>
    </row>
    <row r="258" spans="1:16" x14ac:dyDescent="0.35">
      <c r="A258">
        <v>1150</v>
      </c>
      <c r="B258">
        <v>3948</v>
      </c>
      <c r="C258" s="3">
        <v>110070637342</v>
      </c>
      <c r="D258" t="s">
        <v>543</v>
      </c>
      <c r="E258" t="s">
        <v>544</v>
      </c>
      <c r="F258" s="58">
        <v>39.829700000000003</v>
      </c>
      <c r="G258" s="58">
        <v>-80.815299999999993</v>
      </c>
      <c r="H258" s="15" t="s">
        <v>1640</v>
      </c>
      <c r="I258" s="15" t="s">
        <v>1769</v>
      </c>
      <c r="J258" s="15" t="s">
        <v>545</v>
      </c>
      <c r="K258" s="7" t="s">
        <v>392</v>
      </c>
      <c r="L258" s="7">
        <v>26041</v>
      </c>
      <c r="M258" t="s">
        <v>412</v>
      </c>
      <c r="N258" t="s">
        <v>1870</v>
      </c>
      <c r="O258" t="s">
        <v>1565</v>
      </c>
      <c r="P258" t="s">
        <v>2674</v>
      </c>
    </row>
    <row r="259" spans="1:16" x14ac:dyDescent="0.35">
      <c r="A259">
        <v>1152</v>
      </c>
      <c r="B259">
        <v>4078</v>
      </c>
      <c r="C259" s="3">
        <v>110043779783</v>
      </c>
      <c r="D259" t="s">
        <v>549</v>
      </c>
      <c r="E259" t="s">
        <v>550</v>
      </c>
      <c r="F259" s="58">
        <v>44.860599999999998</v>
      </c>
      <c r="G259" s="58">
        <v>-89.655299999999997</v>
      </c>
      <c r="H259" s="15" t="s">
        <v>1642</v>
      </c>
      <c r="I259" s="15" t="s">
        <v>1771</v>
      </c>
      <c r="J259" s="15" t="s">
        <v>551</v>
      </c>
      <c r="K259" s="7" t="s">
        <v>552</v>
      </c>
      <c r="L259" s="7">
        <v>54474</v>
      </c>
      <c r="M259" t="s">
        <v>412</v>
      </c>
      <c r="N259" t="s">
        <v>1870</v>
      </c>
      <c r="O259" t="s">
        <v>1576</v>
      </c>
      <c r="P259" t="s">
        <v>2674</v>
      </c>
    </row>
    <row r="260" spans="1:16" x14ac:dyDescent="0.35">
      <c r="A260">
        <v>1153</v>
      </c>
      <c r="B260">
        <v>4125</v>
      </c>
      <c r="C260" s="3">
        <v>110007346309</v>
      </c>
      <c r="D260" t="s">
        <v>553</v>
      </c>
      <c r="E260" t="s">
        <v>554</v>
      </c>
      <c r="F260" s="58">
        <v>44.082000000000001</v>
      </c>
      <c r="G260" s="58">
        <v>-87.655799999999999</v>
      </c>
      <c r="H260" s="15" t="s">
        <v>1643</v>
      </c>
      <c r="I260" s="15" t="s">
        <v>553</v>
      </c>
      <c r="J260" s="15" t="s">
        <v>553</v>
      </c>
      <c r="K260" s="7" t="s">
        <v>552</v>
      </c>
      <c r="L260" s="7">
        <v>54220</v>
      </c>
      <c r="M260" t="s">
        <v>412</v>
      </c>
      <c r="N260" t="s">
        <v>1870</v>
      </c>
      <c r="O260" t="s">
        <v>1573</v>
      </c>
      <c r="P260" t="s">
        <v>2674</v>
      </c>
    </row>
    <row r="261" spans="1:16" x14ac:dyDescent="0.35">
      <c r="A261">
        <v>1154</v>
      </c>
      <c r="B261">
        <v>4158</v>
      </c>
      <c r="C261" s="3">
        <v>110013320245</v>
      </c>
      <c r="D261" t="s">
        <v>555</v>
      </c>
      <c r="E261" t="s">
        <v>2339</v>
      </c>
      <c r="F261" s="58">
        <v>42.837800000000001</v>
      </c>
      <c r="G261" s="58">
        <v>-105.7769</v>
      </c>
      <c r="H261" s="15" t="s">
        <v>1644</v>
      </c>
      <c r="I261" s="15" t="s">
        <v>1772</v>
      </c>
      <c r="J261" s="15" t="s">
        <v>556</v>
      </c>
      <c r="K261" s="7" t="s">
        <v>557</v>
      </c>
      <c r="L261" s="7">
        <v>82637</v>
      </c>
      <c r="M261" t="s">
        <v>412</v>
      </c>
      <c r="N261" t="s">
        <v>1870</v>
      </c>
      <c r="O261" t="s">
        <v>1566</v>
      </c>
      <c r="P261" t="s">
        <v>2674</v>
      </c>
    </row>
    <row r="262" spans="1:16" x14ac:dyDescent="0.35">
      <c r="A262">
        <v>1155</v>
      </c>
      <c r="B262">
        <v>4271</v>
      </c>
      <c r="C262" s="3">
        <v>110067215463</v>
      </c>
      <c r="D262" t="s">
        <v>558</v>
      </c>
      <c r="E262" t="s">
        <v>559</v>
      </c>
      <c r="F262" s="58">
        <v>44.303583000000003</v>
      </c>
      <c r="G262" s="58">
        <v>-91.912647000000007</v>
      </c>
      <c r="H262" s="15" t="s">
        <v>1645</v>
      </c>
      <c r="I262" s="15" t="s">
        <v>1773</v>
      </c>
      <c r="J262" s="15" t="s">
        <v>560</v>
      </c>
      <c r="K262" s="7" t="s">
        <v>552</v>
      </c>
      <c r="L262" s="7">
        <v>54610</v>
      </c>
      <c r="M262" t="s">
        <v>412</v>
      </c>
      <c r="N262" t="s">
        <v>1870</v>
      </c>
      <c r="O262" t="s">
        <v>1855</v>
      </c>
      <c r="P262" t="s">
        <v>2674</v>
      </c>
    </row>
    <row r="263" spans="1:16" x14ac:dyDescent="0.35">
      <c r="A263">
        <v>1157</v>
      </c>
      <c r="B263">
        <v>6018</v>
      </c>
      <c r="C263" s="3">
        <v>110006497585</v>
      </c>
      <c r="D263" t="s">
        <v>562</v>
      </c>
      <c r="E263" t="s">
        <v>563</v>
      </c>
      <c r="F263" s="58">
        <v>38.903599999999997</v>
      </c>
      <c r="G263" s="58">
        <v>-84.851399999999998</v>
      </c>
      <c r="H263" s="15" t="s">
        <v>1647</v>
      </c>
      <c r="I263" s="15" t="s">
        <v>248</v>
      </c>
      <c r="J263" s="15" t="s">
        <v>564</v>
      </c>
      <c r="K263" s="7" t="s">
        <v>467</v>
      </c>
      <c r="L263" s="7">
        <v>41091</v>
      </c>
      <c r="M263" t="s">
        <v>412</v>
      </c>
      <c r="N263" t="s">
        <v>1870</v>
      </c>
      <c r="O263" t="s">
        <v>1519</v>
      </c>
      <c r="P263" t="s">
        <v>2674</v>
      </c>
    </row>
    <row r="264" spans="1:16" x14ac:dyDescent="0.35">
      <c r="A264">
        <v>1158</v>
      </c>
      <c r="B264">
        <v>6021</v>
      </c>
      <c r="C264" s="3">
        <v>110041086393</v>
      </c>
      <c r="D264" t="s">
        <v>565</v>
      </c>
      <c r="E264" t="s">
        <v>566</v>
      </c>
      <c r="F264" s="58">
        <v>40.462699999999998</v>
      </c>
      <c r="G264" s="58">
        <v>-107.5912</v>
      </c>
      <c r="H264" s="15" t="s">
        <v>1648</v>
      </c>
      <c r="I264" s="15" t="s">
        <v>1775</v>
      </c>
      <c r="J264" s="15" t="s">
        <v>567</v>
      </c>
      <c r="K264" s="7" t="s">
        <v>85</v>
      </c>
      <c r="L264" s="7">
        <v>81626</v>
      </c>
      <c r="M264" t="s">
        <v>412</v>
      </c>
      <c r="N264" t="s">
        <v>1870</v>
      </c>
      <c r="O264" t="s">
        <v>1835</v>
      </c>
      <c r="P264" t="s">
        <v>2674</v>
      </c>
    </row>
    <row r="265" spans="1:16" x14ac:dyDescent="0.35">
      <c r="A265">
        <v>1161</v>
      </c>
      <c r="B265">
        <v>6055</v>
      </c>
      <c r="C265" s="3">
        <v>110000449792</v>
      </c>
      <c r="D265" t="s">
        <v>573</v>
      </c>
      <c r="E265" t="s">
        <v>2340</v>
      </c>
      <c r="F265" s="58">
        <v>30.726099999999999</v>
      </c>
      <c r="G265" s="58">
        <v>-91.369200000000006</v>
      </c>
      <c r="H265" s="15" t="s">
        <v>1651</v>
      </c>
      <c r="I265" s="15" t="s">
        <v>1778</v>
      </c>
      <c r="J265" s="15" t="s">
        <v>574</v>
      </c>
      <c r="K265" s="7" t="s">
        <v>478</v>
      </c>
      <c r="L265" s="7">
        <v>70783</v>
      </c>
      <c r="M265" t="s">
        <v>412</v>
      </c>
      <c r="N265" t="s">
        <v>1870</v>
      </c>
      <c r="O265" t="s">
        <v>1522</v>
      </c>
      <c r="P265" t="s">
        <v>2674</v>
      </c>
    </row>
    <row r="266" spans="1:16" x14ac:dyDescent="0.35">
      <c r="A266">
        <v>1162</v>
      </c>
      <c r="B266">
        <v>6064</v>
      </c>
      <c r="C266" s="3">
        <v>110000445340</v>
      </c>
      <c r="D266" t="s">
        <v>575</v>
      </c>
      <c r="E266" t="s">
        <v>2341</v>
      </c>
      <c r="F266" s="58">
        <v>39.168100000000003</v>
      </c>
      <c r="G266" s="58">
        <v>-94.697500000000005</v>
      </c>
      <c r="H266" s="15" t="s">
        <v>1652</v>
      </c>
      <c r="I266" s="15" t="s">
        <v>1745</v>
      </c>
      <c r="J266" s="15" t="s">
        <v>576</v>
      </c>
      <c r="K266" s="7" t="s">
        <v>419</v>
      </c>
      <c r="L266" s="7">
        <v>66104</v>
      </c>
      <c r="M266" t="s">
        <v>412</v>
      </c>
      <c r="N266" t="s">
        <v>1870</v>
      </c>
      <c r="O266" t="s">
        <v>1843</v>
      </c>
      <c r="P266" t="s">
        <v>2674</v>
      </c>
    </row>
    <row r="267" spans="1:16" x14ac:dyDescent="0.35">
      <c r="A267">
        <v>1163</v>
      </c>
      <c r="B267">
        <v>6065</v>
      </c>
      <c r="C267" s="3">
        <v>110070047859</v>
      </c>
      <c r="D267" t="s">
        <v>577</v>
      </c>
      <c r="E267" t="s">
        <v>462</v>
      </c>
      <c r="F267" s="58">
        <v>39.447200000000002</v>
      </c>
      <c r="G267" s="58">
        <v>-94.98</v>
      </c>
      <c r="H267" s="15" t="s">
        <v>1653</v>
      </c>
      <c r="I267" s="15" t="s">
        <v>549</v>
      </c>
      <c r="J267" s="15" t="s">
        <v>233</v>
      </c>
      <c r="K267" s="7" t="s">
        <v>213</v>
      </c>
      <c r="L267" s="7">
        <v>64098</v>
      </c>
      <c r="M267" t="s">
        <v>412</v>
      </c>
      <c r="N267" t="s">
        <v>1870</v>
      </c>
      <c r="O267" t="s">
        <v>1529</v>
      </c>
      <c r="P267" t="s">
        <v>2674</v>
      </c>
    </row>
    <row r="268" spans="1:16" x14ac:dyDescent="0.35">
      <c r="A268">
        <v>1164</v>
      </c>
      <c r="B268">
        <v>6068</v>
      </c>
      <c r="C268" s="3">
        <v>110006011680</v>
      </c>
      <c r="D268" t="s">
        <v>578</v>
      </c>
      <c r="E268" t="s">
        <v>579</v>
      </c>
      <c r="F268" s="58">
        <v>39.286453000000002</v>
      </c>
      <c r="G268" s="58">
        <v>-96.117231000000004</v>
      </c>
      <c r="H268" s="15" t="s">
        <v>1654</v>
      </c>
      <c r="I268" s="15" t="s">
        <v>1779</v>
      </c>
      <c r="J268" s="15" t="s">
        <v>580</v>
      </c>
      <c r="K268" s="7" t="s">
        <v>419</v>
      </c>
      <c r="L268" s="7">
        <v>66536</v>
      </c>
      <c r="M268" t="s">
        <v>412</v>
      </c>
      <c r="N268" t="s">
        <v>1870</v>
      </c>
      <c r="O268" t="s">
        <v>1515</v>
      </c>
      <c r="P268" t="s">
        <v>2674</v>
      </c>
    </row>
    <row r="269" spans="1:16" x14ac:dyDescent="0.35">
      <c r="A269">
        <v>1165</v>
      </c>
      <c r="B269">
        <v>6071</v>
      </c>
      <c r="C269" s="3">
        <v>110000377814</v>
      </c>
      <c r="D269" t="s">
        <v>581</v>
      </c>
      <c r="E269" t="s">
        <v>470</v>
      </c>
      <c r="F269" s="58">
        <v>38.584699999999998</v>
      </c>
      <c r="G269" s="58">
        <v>-85.411699999999996</v>
      </c>
      <c r="H269" s="15" t="s">
        <v>1655</v>
      </c>
      <c r="I269" s="15" t="s">
        <v>1780</v>
      </c>
      <c r="J269" s="15" t="s">
        <v>582</v>
      </c>
      <c r="K269" s="7" t="s">
        <v>467</v>
      </c>
      <c r="L269" s="7">
        <v>40006</v>
      </c>
      <c r="M269" t="s">
        <v>412</v>
      </c>
      <c r="N269" t="s">
        <v>1870</v>
      </c>
      <c r="O269" t="s">
        <v>1519</v>
      </c>
      <c r="P269" t="s">
        <v>2674</v>
      </c>
    </row>
    <row r="270" spans="1:16" x14ac:dyDescent="0.35">
      <c r="A270">
        <v>1167</v>
      </c>
      <c r="B270">
        <v>6077</v>
      </c>
      <c r="C270" s="3">
        <v>110000606522</v>
      </c>
      <c r="D270" t="s">
        <v>586</v>
      </c>
      <c r="E270" t="s">
        <v>496</v>
      </c>
      <c r="F270" s="58">
        <v>41.080800000000004</v>
      </c>
      <c r="G270" s="58">
        <v>-101.1408</v>
      </c>
      <c r="H270" s="15" t="s">
        <v>1657</v>
      </c>
      <c r="I270" s="15" t="s">
        <v>1781</v>
      </c>
      <c r="J270" s="15" t="s">
        <v>587</v>
      </c>
      <c r="K270" s="7" t="s">
        <v>234</v>
      </c>
      <c r="L270" s="7">
        <v>69165</v>
      </c>
      <c r="M270" t="s">
        <v>412</v>
      </c>
      <c r="N270" t="s">
        <v>1870</v>
      </c>
      <c r="O270" t="s">
        <v>1831</v>
      </c>
      <c r="P270" t="s">
        <v>2674</v>
      </c>
    </row>
    <row r="271" spans="1:16" x14ac:dyDescent="0.35">
      <c r="A271">
        <v>1168</v>
      </c>
      <c r="B271">
        <v>6090</v>
      </c>
      <c r="C271" s="3">
        <v>110000424700</v>
      </c>
      <c r="D271" t="s">
        <v>588</v>
      </c>
      <c r="E271" t="s">
        <v>484</v>
      </c>
      <c r="F271" s="58">
        <v>45.380800000000001</v>
      </c>
      <c r="G271" s="58">
        <v>-93.893100000000004</v>
      </c>
      <c r="H271" s="15" t="s">
        <v>1658</v>
      </c>
      <c r="I271" s="15" t="s">
        <v>1782</v>
      </c>
      <c r="J271" s="15" t="s">
        <v>589</v>
      </c>
      <c r="K271" s="7" t="s">
        <v>64</v>
      </c>
      <c r="L271" s="7">
        <v>55308</v>
      </c>
      <c r="M271" t="s">
        <v>412</v>
      </c>
      <c r="N271" t="s">
        <v>1870</v>
      </c>
      <c r="O271" t="s">
        <v>1857</v>
      </c>
      <c r="P271" t="s">
        <v>2674</v>
      </c>
    </row>
    <row r="272" spans="1:16" x14ac:dyDescent="0.35">
      <c r="A272">
        <v>1170</v>
      </c>
      <c r="B272">
        <v>6096</v>
      </c>
      <c r="C272" s="3">
        <v>110000606489</v>
      </c>
      <c r="D272" t="s">
        <v>592</v>
      </c>
      <c r="E272" t="s">
        <v>593</v>
      </c>
      <c r="F272" s="58">
        <v>40.621400000000001</v>
      </c>
      <c r="G272" s="58">
        <v>-95.776399999999995</v>
      </c>
      <c r="H272" s="15" t="s">
        <v>1660</v>
      </c>
      <c r="I272" s="15" t="s">
        <v>592</v>
      </c>
      <c r="J272" s="15" t="s">
        <v>594</v>
      </c>
      <c r="K272" s="7" t="s">
        <v>234</v>
      </c>
      <c r="L272" s="7">
        <v>68410</v>
      </c>
      <c r="M272" t="s">
        <v>412</v>
      </c>
      <c r="N272" t="s">
        <v>1870</v>
      </c>
      <c r="O272" t="s">
        <v>1831</v>
      </c>
      <c r="P272" t="s">
        <v>2674</v>
      </c>
    </row>
    <row r="273" spans="1:16" x14ac:dyDescent="0.35">
      <c r="A273">
        <v>1172</v>
      </c>
      <c r="B273">
        <v>6101</v>
      </c>
      <c r="C273" s="3">
        <v>110007334982</v>
      </c>
      <c r="D273" t="s">
        <v>597</v>
      </c>
      <c r="E273" t="s">
        <v>2339</v>
      </c>
      <c r="F273" s="58">
        <v>44.290128000000003</v>
      </c>
      <c r="G273" s="58">
        <v>-105.38148200000001</v>
      </c>
      <c r="H273" s="15" t="s">
        <v>1662</v>
      </c>
      <c r="I273" s="15" t="s">
        <v>1785</v>
      </c>
      <c r="J273" s="15" t="s">
        <v>598</v>
      </c>
      <c r="K273" s="7" t="s">
        <v>557</v>
      </c>
      <c r="L273" s="7">
        <v>82718</v>
      </c>
      <c r="M273" t="s">
        <v>412</v>
      </c>
      <c r="N273" t="s">
        <v>1870</v>
      </c>
      <c r="O273" t="s">
        <v>1566</v>
      </c>
      <c r="P273" t="s">
        <v>2674</v>
      </c>
    </row>
    <row r="274" spans="1:16" x14ac:dyDescent="0.35">
      <c r="A274">
        <v>1173</v>
      </c>
      <c r="B274">
        <v>6113</v>
      </c>
      <c r="C274" s="3">
        <v>110040968860</v>
      </c>
      <c r="D274" t="s">
        <v>599</v>
      </c>
      <c r="E274" t="s">
        <v>2327</v>
      </c>
      <c r="F274" s="58">
        <v>38.372222000000001</v>
      </c>
      <c r="G274" s="58">
        <v>-87.765833000000001</v>
      </c>
      <c r="H274" s="15" t="s">
        <v>1663</v>
      </c>
      <c r="I274" s="15" t="s">
        <v>1786</v>
      </c>
      <c r="J274" s="15" t="s">
        <v>599</v>
      </c>
      <c r="K274" s="7" t="s">
        <v>177</v>
      </c>
      <c r="L274" s="7">
        <v>47665</v>
      </c>
      <c r="M274" t="s">
        <v>412</v>
      </c>
      <c r="N274" t="s">
        <v>1870</v>
      </c>
      <c r="O274" t="s">
        <v>1514</v>
      </c>
      <c r="P274" t="s">
        <v>2674</v>
      </c>
    </row>
    <row r="275" spans="1:16" x14ac:dyDescent="0.35">
      <c r="A275">
        <v>1174</v>
      </c>
      <c r="B275">
        <v>6138</v>
      </c>
      <c r="C275" s="3">
        <v>110032882423</v>
      </c>
      <c r="D275" t="s">
        <v>600</v>
      </c>
      <c r="E275" t="s">
        <v>601</v>
      </c>
      <c r="F275" s="58">
        <v>36.256100000000004</v>
      </c>
      <c r="G275" s="58">
        <v>-94.524100000000004</v>
      </c>
      <c r="H275" s="15" t="s">
        <v>1664</v>
      </c>
      <c r="I275" s="15" t="s">
        <v>1787</v>
      </c>
      <c r="J275" s="15" t="s">
        <v>602</v>
      </c>
      <c r="K275" s="7" t="s">
        <v>55</v>
      </c>
      <c r="L275" s="7">
        <v>72734</v>
      </c>
      <c r="M275" t="s">
        <v>412</v>
      </c>
      <c r="N275" t="s">
        <v>1870</v>
      </c>
      <c r="O275" t="s">
        <v>1859</v>
      </c>
      <c r="P275" t="s">
        <v>2674</v>
      </c>
    </row>
    <row r="276" spans="1:16" x14ac:dyDescent="0.35">
      <c r="A276">
        <v>1176</v>
      </c>
      <c r="B276">
        <v>6165</v>
      </c>
      <c r="C276" s="3">
        <v>110000600608</v>
      </c>
      <c r="D276" t="s">
        <v>605</v>
      </c>
      <c r="E276" t="s">
        <v>2339</v>
      </c>
      <c r="F276" s="58">
        <v>39.174700000000001</v>
      </c>
      <c r="G276" s="58">
        <v>-111.02889999999999</v>
      </c>
      <c r="H276" s="15" t="s">
        <v>1666</v>
      </c>
      <c r="I276" s="15" t="s">
        <v>1789</v>
      </c>
      <c r="J276" s="15" t="s">
        <v>606</v>
      </c>
      <c r="K276" s="7" t="s">
        <v>375</v>
      </c>
      <c r="L276" s="7">
        <v>84513</v>
      </c>
      <c r="M276" t="s">
        <v>412</v>
      </c>
      <c r="N276" t="s">
        <v>1870</v>
      </c>
      <c r="O276" t="s">
        <v>1472</v>
      </c>
      <c r="P276" t="s">
        <v>2674</v>
      </c>
    </row>
    <row r="277" spans="1:16" x14ac:dyDescent="0.35">
      <c r="A277">
        <v>1177</v>
      </c>
      <c r="B277">
        <v>6166</v>
      </c>
      <c r="C277" s="3">
        <v>110000747924</v>
      </c>
      <c r="D277" t="s">
        <v>607</v>
      </c>
      <c r="E277" t="s">
        <v>608</v>
      </c>
      <c r="F277" s="58">
        <v>37.925600000000003</v>
      </c>
      <c r="G277" s="58">
        <v>-87.037199999999999</v>
      </c>
      <c r="H277" s="15" t="s">
        <v>1667</v>
      </c>
      <c r="I277" s="15" t="s">
        <v>607</v>
      </c>
      <c r="J277" s="15" t="s">
        <v>609</v>
      </c>
      <c r="K277" s="7" t="s">
        <v>177</v>
      </c>
      <c r="L277" s="7">
        <v>47635</v>
      </c>
      <c r="M277" t="s">
        <v>412</v>
      </c>
      <c r="N277" t="s">
        <v>1870</v>
      </c>
      <c r="O277" t="s">
        <v>1514</v>
      </c>
      <c r="P277" t="s">
        <v>2674</v>
      </c>
    </row>
    <row r="278" spans="1:16" x14ac:dyDescent="0.35">
      <c r="A278">
        <v>1178</v>
      </c>
      <c r="B278">
        <v>6177</v>
      </c>
      <c r="C278" s="3">
        <v>110017431242</v>
      </c>
      <c r="D278" t="s">
        <v>610</v>
      </c>
      <c r="E278" t="s">
        <v>611</v>
      </c>
      <c r="F278" s="58">
        <v>34.578899999999997</v>
      </c>
      <c r="G278" s="58">
        <v>-109.27079999999999</v>
      </c>
      <c r="H278" s="15" t="s">
        <v>1668</v>
      </c>
      <c r="I278" s="15" t="s">
        <v>1790</v>
      </c>
      <c r="J278" s="15" t="s">
        <v>612</v>
      </c>
      <c r="K278" s="7" t="s">
        <v>33</v>
      </c>
      <c r="L278" s="7">
        <v>85936</v>
      </c>
      <c r="M278" t="s">
        <v>412</v>
      </c>
      <c r="N278" t="s">
        <v>1870</v>
      </c>
      <c r="O278" t="s">
        <v>1567</v>
      </c>
      <c r="P278" t="s">
        <v>2674</v>
      </c>
    </row>
    <row r="279" spans="1:16" x14ac:dyDescent="0.35">
      <c r="A279">
        <v>1179</v>
      </c>
      <c r="B279">
        <v>6179</v>
      </c>
      <c r="C279" s="3">
        <v>110000465620</v>
      </c>
      <c r="D279" t="s">
        <v>613</v>
      </c>
      <c r="E279" t="s">
        <v>614</v>
      </c>
      <c r="F279" s="58">
        <v>29.917200000000001</v>
      </c>
      <c r="G279" s="58">
        <v>-96.750600000000006</v>
      </c>
      <c r="H279" s="15" t="s">
        <v>1669</v>
      </c>
      <c r="I279" s="15" t="s">
        <v>1791</v>
      </c>
      <c r="J279" s="15" t="s">
        <v>615</v>
      </c>
      <c r="K279" s="7" t="s">
        <v>346</v>
      </c>
      <c r="L279" s="7">
        <v>78945</v>
      </c>
      <c r="M279" t="s">
        <v>412</v>
      </c>
      <c r="N279" t="s">
        <v>1870</v>
      </c>
      <c r="O279" t="s">
        <v>1860</v>
      </c>
      <c r="P279" t="s">
        <v>2674</v>
      </c>
    </row>
    <row r="280" spans="1:16" x14ac:dyDescent="0.35">
      <c r="A280">
        <v>1183</v>
      </c>
      <c r="B280">
        <v>6194</v>
      </c>
      <c r="C280" s="3">
        <v>110000600056</v>
      </c>
      <c r="D280" t="s">
        <v>623</v>
      </c>
      <c r="E280" t="s">
        <v>624</v>
      </c>
      <c r="F280" s="58">
        <v>34.186494000000003</v>
      </c>
      <c r="G280" s="58">
        <v>-102.56999</v>
      </c>
      <c r="H280" s="15" t="s">
        <v>1672</v>
      </c>
      <c r="I280" s="15" t="s">
        <v>1794</v>
      </c>
      <c r="J280" s="15" t="s">
        <v>625</v>
      </c>
      <c r="K280" s="7" t="s">
        <v>346</v>
      </c>
      <c r="L280" s="7">
        <v>79371</v>
      </c>
      <c r="M280" t="s">
        <v>412</v>
      </c>
      <c r="N280" t="s">
        <v>1870</v>
      </c>
      <c r="O280" t="s">
        <v>1557</v>
      </c>
      <c r="P280" t="s">
        <v>2674</v>
      </c>
    </row>
    <row r="281" spans="1:16" x14ac:dyDescent="0.35">
      <c r="A281">
        <v>1187</v>
      </c>
      <c r="B281">
        <v>6249</v>
      </c>
      <c r="C281" s="3">
        <v>110000353457</v>
      </c>
      <c r="D281" t="s">
        <v>631</v>
      </c>
      <c r="E281" t="s">
        <v>421</v>
      </c>
      <c r="F281" s="58">
        <v>33.33184</v>
      </c>
      <c r="G281" s="58">
        <v>-79.357236</v>
      </c>
      <c r="H281" s="15" t="s">
        <v>1676</v>
      </c>
      <c r="I281" s="15" t="s">
        <v>632</v>
      </c>
      <c r="J281" s="15" t="s">
        <v>632</v>
      </c>
      <c r="K281" s="7" t="s">
        <v>326</v>
      </c>
      <c r="L281" s="7">
        <v>29440</v>
      </c>
      <c r="M281" t="s">
        <v>412</v>
      </c>
      <c r="N281" t="s">
        <v>1870</v>
      </c>
      <c r="O281" t="s">
        <v>1863</v>
      </c>
      <c r="P281" t="s">
        <v>2674</v>
      </c>
    </row>
    <row r="282" spans="1:16" x14ac:dyDescent="0.35">
      <c r="A282">
        <v>1188</v>
      </c>
      <c r="B282">
        <v>6250</v>
      </c>
      <c r="C282" s="3">
        <v>110057382666</v>
      </c>
      <c r="D282" t="s">
        <v>633</v>
      </c>
      <c r="E282" t="s">
        <v>2335</v>
      </c>
      <c r="F282" s="58">
        <v>36.527799999999999</v>
      </c>
      <c r="G282" s="58">
        <v>-78.8917</v>
      </c>
      <c r="H282" s="15" t="s">
        <v>1677</v>
      </c>
      <c r="I282" s="15" t="s">
        <v>505</v>
      </c>
      <c r="J282" s="15" t="s">
        <v>506</v>
      </c>
      <c r="K282" s="7" t="s">
        <v>223</v>
      </c>
      <c r="L282" s="7">
        <v>27574</v>
      </c>
      <c r="M282" t="s">
        <v>412</v>
      </c>
      <c r="N282" t="s">
        <v>1870</v>
      </c>
      <c r="O282" t="s">
        <v>1850</v>
      </c>
      <c r="P282" t="s">
        <v>2674</v>
      </c>
    </row>
    <row r="283" spans="1:16" x14ac:dyDescent="0.35">
      <c r="A283">
        <v>1189</v>
      </c>
      <c r="B283">
        <v>6254</v>
      </c>
      <c r="C283" s="3">
        <v>110000415202</v>
      </c>
      <c r="D283" t="s">
        <v>634</v>
      </c>
      <c r="E283" t="s">
        <v>2347</v>
      </c>
      <c r="F283" s="58">
        <v>41.0961</v>
      </c>
      <c r="G283" s="58">
        <v>-92.555833000000007</v>
      </c>
      <c r="H283" s="15" t="s">
        <v>1678</v>
      </c>
      <c r="I283" s="15" t="s">
        <v>634</v>
      </c>
      <c r="J283" s="15" t="s">
        <v>635</v>
      </c>
      <c r="K283" s="7" t="s">
        <v>166</v>
      </c>
      <c r="L283" s="7">
        <v>52501</v>
      </c>
      <c r="M283" t="s">
        <v>412</v>
      </c>
      <c r="N283" t="s">
        <v>1870</v>
      </c>
      <c r="O283" t="s">
        <v>1488</v>
      </c>
      <c r="P283" t="s">
        <v>2674</v>
      </c>
    </row>
    <row r="284" spans="1:16" x14ac:dyDescent="0.35">
      <c r="A284">
        <v>1191</v>
      </c>
      <c r="B284">
        <v>6264</v>
      </c>
      <c r="C284" s="3">
        <v>110000585910</v>
      </c>
      <c r="D284" t="s">
        <v>637</v>
      </c>
      <c r="E284" t="s">
        <v>539</v>
      </c>
      <c r="F284" s="58">
        <v>38.979399999999998</v>
      </c>
      <c r="G284" s="58">
        <v>-81.934399999999997</v>
      </c>
      <c r="H284" s="15" t="s">
        <v>1680</v>
      </c>
      <c r="I284" s="15" t="s">
        <v>1798</v>
      </c>
      <c r="J284" s="15" t="s">
        <v>572</v>
      </c>
      <c r="K284" s="7" t="s">
        <v>392</v>
      </c>
      <c r="L284" s="7">
        <v>45771</v>
      </c>
      <c r="M284" t="s">
        <v>412</v>
      </c>
      <c r="N284" t="s">
        <v>1870</v>
      </c>
      <c r="O284" t="s">
        <v>1539</v>
      </c>
      <c r="P284" t="s">
        <v>2674</v>
      </c>
    </row>
    <row r="285" spans="1:16" x14ac:dyDescent="0.35">
      <c r="A285">
        <v>1193</v>
      </c>
      <c r="B285">
        <v>6641</v>
      </c>
      <c r="C285" s="3">
        <v>110000452705</v>
      </c>
      <c r="D285" t="s">
        <v>639</v>
      </c>
      <c r="E285" t="s">
        <v>2348</v>
      </c>
      <c r="F285" s="58">
        <v>35.678441999999997</v>
      </c>
      <c r="G285" s="58">
        <v>-91.408760999999998</v>
      </c>
      <c r="H285" s="15" t="s">
        <v>1682</v>
      </c>
      <c r="I285" s="15" t="s">
        <v>1800</v>
      </c>
      <c r="J285" s="15" t="s">
        <v>640</v>
      </c>
      <c r="K285" s="7" t="s">
        <v>55</v>
      </c>
      <c r="L285" s="7">
        <v>72562</v>
      </c>
      <c r="M285" t="s">
        <v>412</v>
      </c>
      <c r="N285" t="s">
        <v>1870</v>
      </c>
      <c r="O285" t="s">
        <v>1421</v>
      </c>
      <c r="P285" t="s">
        <v>2674</v>
      </c>
    </row>
    <row r="286" spans="1:16" x14ac:dyDescent="0.35">
      <c r="A286">
        <v>1194</v>
      </c>
      <c r="B286">
        <v>6664</v>
      </c>
      <c r="C286" s="3">
        <v>110000415783</v>
      </c>
      <c r="D286" t="s">
        <v>641</v>
      </c>
      <c r="E286" t="s">
        <v>2329</v>
      </c>
      <c r="F286" s="58">
        <v>41.318100000000001</v>
      </c>
      <c r="G286" s="58">
        <v>-91.093100000000007</v>
      </c>
      <c r="H286" s="15" t="s">
        <v>1683</v>
      </c>
      <c r="I286" s="15" t="s">
        <v>460</v>
      </c>
      <c r="J286" s="15" t="s">
        <v>641</v>
      </c>
      <c r="K286" s="7" t="s">
        <v>166</v>
      </c>
      <c r="L286" s="7">
        <v>52761</v>
      </c>
      <c r="M286" t="s">
        <v>412</v>
      </c>
      <c r="N286" t="s">
        <v>1870</v>
      </c>
      <c r="O286" t="s">
        <v>1842</v>
      </c>
      <c r="P286" t="s">
        <v>2674</v>
      </c>
    </row>
    <row r="287" spans="1:16" x14ac:dyDescent="0.35">
      <c r="A287">
        <v>1195</v>
      </c>
      <c r="B287">
        <v>6705</v>
      </c>
      <c r="C287" s="3">
        <v>110044834668</v>
      </c>
      <c r="D287" t="s">
        <v>642</v>
      </c>
      <c r="E287" t="s">
        <v>2349</v>
      </c>
      <c r="F287" s="58">
        <v>37.914999999999999</v>
      </c>
      <c r="G287" s="58">
        <v>-87.332800000000006</v>
      </c>
      <c r="H287" s="15" t="s">
        <v>1684</v>
      </c>
      <c r="I287" s="15" t="s">
        <v>1801</v>
      </c>
      <c r="J287" s="15" t="s">
        <v>642</v>
      </c>
      <c r="K287" s="7" t="s">
        <v>177</v>
      </c>
      <c r="L287" s="7">
        <v>47630</v>
      </c>
      <c r="M287" t="s">
        <v>412</v>
      </c>
      <c r="N287" t="s">
        <v>1870</v>
      </c>
      <c r="O287" t="s">
        <v>1514</v>
      </c>
      <c r="P287" t="s">
        <v>2674</v>
      </c>
    </row>
    <row r="288" spans="1:16" x14ac:dyDescent="0.35">
      <c r="A288">
        <v>1196</v>
      </c>
      <c r="B288">
        <v>6761</v>
      </c>
      <c r="C288" s="3">
        <v>110000607148</v>
      </c>
      <c r="D288" t="s">
        <v>643</v>
      </c>
      <c r="E288" t="s">
        <v>644</v>
      </c>
      <c r="F288" s="58">
        <v>40.860905000000002</v>
      </c>
      <c r="G288" s="58">
        <v>-105.021207</v>
      </c>
      <c r="H288" s="15" t="s">
        <v>1685</v>
      </c>
      <c r="I288" s="15" t="s">
        <v>1802</v>
      </c>
      <c r="J288" s="15" t="s">
        <v>97</v>
      </c>
      <c r="K288" s="7" t="s">
        <v>85</v>
      </c>
      <c r="L288" s="7">
        <v>80549</v>
      </c>
      <c r="M288" t="s">
        <v>412</v>
      </c>
      <c r="N288" t="s">
        <v>1870</v>
      </c>
      <c r="O288" t="s">
        <v>1428</v>
      </c>
      <c r="P288" t="s">
        <v>2674</v>
      </c>
    </row>
    <row r="289" spans="1:16" x14ac:dyDescent="0.35">
      <c r="A289">
        <v>1197</v>
      </c>
      <c r="B289">
        <v>6768</v>
      </c>
      <c r="C289" s="3">
        <v>110000442548</v>
      </c>
      <c r="D289" t="s">
        <v>645</v>
      </c>
      <c r="E289" t="s">
        <v>2350</v>
      </c>
      <c r="F289" s="58">
        <v>36.879100000000001</v>
      </c>
      <c r="G289" s="58">
        <v>-89.620900000000006</v>
      </c>
      <c r="H289" s="15" t="s">
        <v>1686</v>
      </c>
      <c r="I289" s="15" t="s">
        <v>1803</v>
      </c>
      <c r="J289" s="15" t="s">
        <v>646</v>
      </c>
      <c r="K289" s="7" t="s">
        <v>213</v>
      </c>
      <c r="L289" s="7">
        <v>63801</v>
      </c>
      <c r="M289" t="s">
        <v>412</v>
      </c>
      <c r="N289" t="s">
        <v>1870</v>
      </c>
      <c r="O289" t="s">
        <v>1449</v>
      </c>
      <c r="P289" t="s">
        <v>2674</v>
      </c>
    </row>
    <row r="290" spans="1:16" x14ac:dyDescent="0.35">
      <c r="A290">
        <v>1200</v>
      </c>
      <c r="B290">
        <v>7030</v>
      </c>
      <c r="C290" s="3">
        <v>110070335583</v>
      </c>
      <c r="D290" t="s">
        <v>653</v>
      </c>
      <c r="E290" t="s">
        <v>2351</v>
      </c>
      <c r="F290" s="58">
        <v>31.091925</v>
      </c>
      <c r="G290" s="58">
        <v>-96.695030000000003</v>
      </c>
      <c r="H290" s="15" t="s">
        <v>1689</v>
      </c>
      <c r="I290" s="15" t="s">
        <v>1806</v>
      </c>
      <c r="J290" s="15" t="s">
        <v>617</v>
      </c>
      <c r="K290" s="7" t="s">
        <v>346</v>
      </c>
      <c r="L290" s="7">
        <v>76629</v>
      </c>
      <c r="M290" t="s">
        <v>412</v>
      </c>
      <c r="N290" t="s">
        <v>1870</v>
      </c>
      <c r="O290" t="s">
        <v>1550</v>
      </c>
      <c r="P290" t="s">
        <v>2674</v>
      </c>
    </row>
    <row r="291" spans="1:16" x14ac:dyDescent="0.35">
      <c r="A291">
        <v>1201</v>
      </c>
      <c r="B291">
        <v>7097</v>
      </c>
      <c r="C291" s="3">
        <v>110000464916</v>
      </c>
      <c r="D291" t="s">
        <v>654</v>
      </c>
      <c r="E291" t="s">
        <v>2352</v>
      </c>
      <c r="F291" s="58">
        <v>29.309722000000001</v>
      </c>
      <c r="G291" s="58">
        <v>-98.320300000000003</v>
      </c>
      <c r="H291" s="15" t="s">
        <v>1690</v>
      </c>
      <c r="I291" s="15" t="s">
        <v>1807</v>
      </c>
      <c r="J291" s="15" t="s">
        <v>655</v>
      </c>
      <c r="K291" s="7" t="s">
        <v>346</v>
      </c>
      <c r="L291" s="7">
        <v>78263</v>
      </c>
      <c r="M291" t="s">
        <v>412</v>
      </c>
      <c r="N291" t="s">
        <v>1870</v>
      </c>
      <c r="O291" t="s">
        <v>1861</v>
      </c>
      <c r="P291" t="s">
        <v>2674</v>
      </c>
    </row>
    <row r="292" spans="1:16" x14ac:dyDescent="0.35">
      <c r="A292">
        <v>1202</v>
      </c>
      <c r="B292">
        <v>7213</v>
      </c>
      <c r="C292" s="3">
        <v>110071161669</v>
      </c>
      <c r="D292" t="s">
        <v>656</v>
      </c>
      <c r="E292" t="s">
        <v>547</v>
      </c>
      <c r="F292" s="58">
        <v>36.869</v>
      </c>
      <c r="G292" s="58">
        <v>-78.703999999999994</v>
      </c>
      <c r="H292" s="15" t="s">
        <v>1691</v>
      </c>
      <c r="I292" s="15" t="s">
        <v>492</v>
      </c>
      <c r="J292" s="15" t="s">
        <v>657</v>
      </c>
      <c r="K292" s="7" t="s">
        <v>370</v>
      </c>
      <c r="L292" s="7">
        <v>23962</v>
      </c>
      <c r="M292" t="s">
        <v>412</v>
      </c>
      <c r="N292" t="s">
        <v>1870</v>
      </c>
      <c r="O292" t="s">
        <v>1487</v>
      </c>
      <c r="P292" t="s">
        <v>2674</v>
      </c>
    </row>
    <row r="293" spans="1:16" x14ac:dyDescent="0.35">
      <c r="A293">
        <v>1203</v>
      </c>
      <c r="B293">
        <v>7343</v>
      </c>
      <c r="C293" s="3">
        <v>110000414114</v>
      </c>
      <c r="D293" t="s">
        <v>658</v>
      </c>
      <c r="E293" t="s">
        <v>2329</v>
      </c>
      <c r="F293" s="58">
        <v>42.300600000000003</v>
      </c>
      <c r="G293" s="58">
        <v>-96.361699999999999</v>
      </c>
      <c r="H293" s="15" t="s">
        <v>1601</v>
      </c>
      <c r="I293" s="15" t="s">
        <v>1737</v>
      </c>
      <c r="J293" s="15" t="s">
        <v>458</v>
      </c>
      <c r="K293" s="7" t="s">
        <v>166</v>
      </c>
      <c r="L293" s="7">
        <v>51052</v>
      </c>
      <c r="M293" t="s">
        <v>412</v>
      </c>
      <c r="N293" t="s">
        <v>1870</v>
      </c>
      <c r="O293" t="s">
        <v>1841</v>
      </c>
      <c r="P293" t="s">
        <v>2674</v>
      </c>
    </row>
    <row r="294" spans="1:16" x14ac:dyDescent="0.35">
      <c r="A294">
        <v>1204</v>
      </c>
      <c r="B294">
        <v>7790</v>
      </c>
      <c r="C294" s="3">
        <v>110015757670</v>
      </c>
      <c r="D294" t="s">
        <v>659</v>
      </c>
      <c r="E294" t="s">
        <v>660</v>
      </c>
      <c r="F294" s="58">
        <v>40.086399999999998</v>
      </c>
      <c r="G294" s="58">
        <v>-109.28440000000001</v>
      </c>
      <c r="H294" s="15" t="s">
        <v>1692</v>
      </c>
      <c r="I294" s="15" t="s">
        <v>1808</v>
      </c>
      <c r="J294" s="15" t="s">
        <v>661</v>
      </c>
      <c r="K294" s="7" t="s">
        <v>375</v>
      </c>
      <c r="L294" s="7">
        <v>84078</v>
      </c>
      <c r="M294" t="s">
        <v>412</v>
      </c>
      <c r="N294" t="s">
        <v>1870</v>
      </c>
      <c r="O294" t="s">
        <v>1472</v>
      </c>
      <c r="P294" t="s">
        <v>2674</v>
      </c>
    </row>
    <row r="295" spans="1:16" x14ac:dyDescent="0.35">
      <c r="A295">
        <v>1205</v>
      </c>
      <c r="B295">
        <v>8042</v>
      </c>
      <c r="C295" s="3">
        <v>110000604141</v>
      </c>
      <c r="D295" t="s">
        <v>662</v>
      </c>
      <c r="E295" t="s">
        <v>2336</v>
      </c>
      <c r="F295" s="58">
        <v>36.281100000000002</v>
      </c>
      <c r="G295" s="58">
        <v>-80.060299999999998</v>
      </c>
      <c r="H295" s="15" t="s">
        <v>1693</v>
      </c>
      <c r="I295" s="15" t="s">
        <v>662</v>
      </c>
      <c r="J295" s="15" t="s">
        <v>663</v>
      </c>
      <c r="K295" s="7" t="s">
        <v>223</v>
      </c>
      <c r="L295" s="7">
        <v>27009</v>
      </c>
      <c r="M295" t="s">
        <v>412</v>
      </c>
      <c r="N295" t="s">
        <v>1870</v>
      </c>
      <c r="O295" t="s">
        <v>1865</v>
      </c>
      <c r="P295" t="s">
        <v>2674</v>
      </c>
    </row>
    <row r="296" spans="1:16" x14ac:dyDescent="0.35">
      <c r="A296">
        <v>1206</v>
      </c>
      <c r="B296">
        <v>8066</v>
      </c>
      <c r="C296" s="3">
        <v>110007899970</v>
      </c>
      <c r="D296" t="s">
        <v>664</v>
      </c>
      <c r="E296" t="s">
        <v>2339</v>
      </c>
      <c r="F296" s="58">
        <v>41.7378</v>
      </c>
      <c r="G296" s="58">
        <v>-108.78749999999999</v>
      </c>
      <c r="H296" s="15" t="s">
        <v>1694</v>
      </c>
      <c r="I296" s="15" t="s">
        <v>2379</v>
      </c>
      <c r="J296" s="15" t="s">
        <v>665</v>
      </c>
      <c r="K296" s="7" t="s">
        <v>557</v>
      </c>
      <c r="L296" s="7">
        <v>82942</v>
      </c>
      <c r="M296" t="s">
        <v>412</v>
      </c>
      <c r="N296" t="s">
        <v>1870</v>
      </c>
      <c r="O296" t="s">
        <v>1566</v>
      </c>
      <c r="P296" t="s">
        <v>2674</v>
      </c>
    </row>
    <row r="297" spans="1:16" x14ac:dyDescent="0.35">
      <c r="A297">
        <v>1207</v>
      </c>
      <c r="B297">
        <v>8069</v>
      </c>
      <c r="C297" s="3">
        <v>110058916035</v>
      </c>
      <c r="D297" t="s">
        <v>666</v>
      </c>
      <c r="E297" t="s">
        <v>2339</v>
      </c>
      <c r="F297" s="58">
        <v>39.379199999999997</v>
      </c>
      <c r="G297" s="58">
        <v>-111.07810000000001</v>
      </c>
      <c r="H297" s="15" t="s">
        <v>1695</v>
      </c>
      <c r="I297" s="15" t="s">
        <v>666</v>
      </c>
      <c r="J297" s="15" t="s">
        <v>606</v>
      </c>
      <c r="K297" s="7" t="s">
        <v>375</v>
      </c>
      <c r="L297" s="7">
        <v>84528</v>
      </c>
      <c r="M297" t="s">
        <v>412</v>
      </c>
      <c r="N297" t="s">
        <v>1870</v>
      </c>
      <c r="O297" t="s">
        <v>1472</v>
      </c>
      <c r="P297" t="s">
        <v>2674</v>
      </c>
    </row>
    <row r="298" spans="1:16" x14ac:dyDescent="0.35">
      <c r="A298">
        <v>1208</v>
      </c>
      <c r="B298">
        <v>8102</v>
      </c>
      <c r="C298" s="3">
        <v>110043788327</v>
      </c>
      <c r="D298" t="s">
        <v>2054</v>
      </c>
      <c r="E298" t="s">
        <v>2054</v>
      </c>
      <c r="F298" s="58">
        <v>38.934699999999999</v>
      </c>
      <c r="G298" s="58">
        <v>-82.115799999999993</v>
      </c>
      <c r="H298" s="15" t="s">
        <v>1696</v>
      </c>
      <c r="I298" s="15" t="s">
        <v>1759</v>
      </c>
      <c r="J298" s="15" t="s">
        <v>521</v>
      </c>
      <c r="K298" s="7" t="s">
        <v>277</v>
      </c>
      <c r="L298" s="7">
        <v>45620</v>
      </c>
      <c r="M298" t="s">
        <v>412</v>
      </c>
      <c r="N298" t="s">
        <v>1870</v>
      </c>
      <c r="O298" t="s">
        <v>1539</v>
      </c>
      <c r="P298" t="s">
        <v>2674</v>
      </c>
    </row>
    <row r="299" spans="1:16" x14ac:dyDescent="0.35">
      <c r="A299">
        <v>1209</v>
      </c>
      <c r="B299">
        <v>8219</v>
      </c>
      <c r="C299" s="3">
        <v>110000467646</v>
      </c>
      <c r="D299" t="s">
        <v>667</v>
      </c>
      <c r="E299" t="s">
        <v>2353</v>
      </c>
      <c r="F299" s="58">
        <v>38.633451000000001</v>
      </c>
      <c r="G299" s="58">
        <v>-104.70577</v>
      </c>
      <c r="H299" s="15" t="s">
        <v>1697</v>
      </c>
      <c r="I299" s="15" t="s">
        <v>1809</v>
      </c>
      <c r="J299" s="15" t="s">
        <v>350</v>
      </c>
      <c r="K299" s="7" t="s">
        <v>85</v>
      </c>
      <c r="L299" s="7">
        <v>80817</v>
      </c>
      <c r="M299" t="s">
        <v>412</v>
      </c>
      <c r="N299" t="s">
        <v>1870</v>
      </c>
      <c r="O299" t="s">
        <v>1866</v>
      </c>
      <c r="P299" t="s">
        <v>2674</v>
      </c>
    </row>
    <row r="300" spans="1:16" x14ac:dyDescent="0.35">
      <c r="A300">
        <v>1211</v>
      </c>
      <c r="B300">
        <v>8223</v>
      </c>
      <c r="C300" s="3">
        <v>110000600788</v>
      </c>
      <c r="D300" t="s">
        <v>669</v>
      </c>
      <c r="E300" t="s">
        <v>670</v>
      </c>
      <c r="F300" s="58">
        <v>34.318600000000004</v>
      </c>
      <c r="G300" s="58">
        <v>-109.1639</v>
      </c>
      <c r="H300" s="15" t="s">
        <v>1621</v>
      </c>
      <c r="I300" s="15" t="s">
        <v>669</v>
      </c>
      <c r="J300" s="15" t="s">
        <v>612</v>
      </c>
      <c r="K300" s="7" t="s">
        <v>33</v>
      </c>
      <c r="L300" s="7">
        <v>85938</v>
      </c>
      <c r="M300" t="s">
        <v>412</v>
      </c>
      <c r="N300" t="s">
        <v>1870</v>
      </c>
      <c r="O300" t="s">
        <v>1567</v>
      </c>
      <c r="P300" t="s">
        <v>2674</v>
      </c>
    </row>
    <row r="301" spans="1:16" x14ac:dyDescent="0.35">
      <c r="A301">
        <v>1218</v>
      </c>
      <c r="B301">
        <v>10678</v>
      </c>
      <c r="C301" s="3">
        <v>110000551055</v>
      </c>
      <c r="D301" t="s">
        <v>2055</v>
      </c>
      <c r="E301" t="s">
        <v>2356</v>
      </c>
      <c r="F301" s="58">
        <v>39.595171000000001</v>
      </c>
      <c r="G301" s="58">
        <v>-78.745333000000002</v>
      </c>
      <c r="H301" s="15" t="s">
        <v>1705</v>
      </c>
      <c r="I301" s="15" t="s">
        <v>880</v>
      </c>
      <c r="J301" s="15" t="s">
        <v>684</v>
      </c>
      <c r="K301" s="7" t="s">
        <v>193</v>
      </c>
      <c r="L301" s="7">
        <v>21502</v>
      </c>
      <c r="M301" t="s">
        <v>412</v>
      </c>
      <c r="N301" t="s">
        <v>1870</v>
      </c>
      <c r="O301" t="s">
        <v>1868</v>
      </c>
      <c r="P301" t="s">
        <v>2674</v>
      </c>
    </row>
    <row r="302" spans="1:16" x14ac:dyDescent="0.35">
      <c r="A302">
        <v>1219</v>
      </c>
      <c r="B302">
        <v>10784</v>
      </c>
      <c r="C302" s="3">
        <v>110041886144</v>
      </c>
      <c r="D302" t="s">
        <v>2056</v>
      </c>
      <c r="E302" t="s">
        <v>2056</v>
      </c>
      <c r="F302" s="58">
        <v>45.975200000000001</v>
      </c>
      <c r="G302" s="58">
        <v>-106.65470000000001</v>
      </c>
      <c r="H302" s="15" t="s">
        <v>1706</v>
      </c>
      <c r="I302" s="15" t="s">
        <v>583</v>
      </c>
      <c r="J302" s="15" t="s">
        <v>584</v>
      </c>
      <c r="K302" s="7" t="s">
        <v>585</v>
      </c>
      <c r="L302" s="7">
        <v>59323</v>
      </c>
      <c r="M302" t="s">
        <v>412</v>
      </c>
      <c r="N302" t="s">
        <v>1870</v>
      </c>
      <c r="O302" t="s">
        <v>1856</v>
      </c>
      <c r="P302" t="s">
        <v>2674</v>
      </c>
    </row>
    <row r="303" spans="1:16" x14ac:dyDescent="0.35">
      <c r="A303">
        <v>1223</v>
      </c>
      <c r="B303">
        <v>50951</v>
      </c>
      <c r="C303" s="3">
        <v>110000470008</v>
      </c>
      <c r="D303" t="s">
        <v>688</v>
      </c>
      <c r="E303" t="s">
        <v>689</v>
      </c>
      <c r="F303" s="58">
        <v>39.547199999999997</v>
      </c>
      <c r="G303" s="58">
        <v>-110.3917</v>
      </c>
      <c r="H303" s="15" t="s">
        <v>1710</v>
      </c>
      <c r="I303" s="15" t="s">
        <v>1819</v>
      </c>
      <c r="J303" s="15" t="s">
        <v>686</v>
      </c>
      <c r="K303" s="7" t="s">
        <v>375</v>
      </c>
      <c r="L303" s="7">
        <v>84539</v>
      </c>
      <c r="M303" t="s">
        <v>412</v>
      </c>
      <c r="N303" t="s">
        <v>1870</v>
      </c>
      <c r="O303" t="s">
        <v>1472</v>
      </c>
      <c r="P303" t="s">
        <v>2674</v>
      </c>
    </row>
    <row r="304" spans="1:16" x14ac:dyDescent="0.35">
      <c r="A304">
        <v>1227</v>
      </c>
      <c r="B304">
        <v>55479</v>
      </c>
      <c r="C304" s="3">
        <v>110041417829</v>
      </c>
      <c r="D304" t="s">
        <v>697</v>
      </c>
      <c r="E304" t="s">
        <v>698</v>
      </c>
      <c r="F304" s="58">
        <v>44.285800000000002</v>
      </c>
      <c r="G304" s="58">
        <v>-105.38330000000001</v>
      </c>
      <c r="H304" s="15" t="s">
        <v>1714</v>
      </c>
      <c r="I304" s="15" t="s">
        <v>1823</v>
      </c>
      <c r="J304" s="15" t="s">
        <v>598</v>
      </c>
      <c r="K304" s="7" t="s">
        <v>557</v>
      </c>
      <c r="L304" s="7">
        <v>82727</v>
      </c>
      <c r="M304" t="s">
        <v>412</v>
      </c>
      <c r="N304" t="s">
        <v>1870</v>
      </c>
      <c r="O304" t="s">
        <v>1566</v>
      </c>
      <c r="P304" t="s">
        <v>2674</v>
      </c>
    </row>
    <row r="305" spans="1:17" x14ac:dyDescent="0.35">
      <c r="A305">
        <v>1228</v>
      </c>
      <c r="B305">
        <v>55749</v>
      </c>
      <c r="C305" s="3">
        <v>110071159594</v>
      </c>
      <c r="D305" t="s">
        <v>699</v>
      </c>
      <c r="E305" t="s">
        <v>700</v>
      </c>
      <c r="F305" s="58">
        <v>45.757800000000003</v>
      </c>
      <c r="G305" s="58">
        <v>-107.6</v>
      </c>
      <c r="H305" s="15" t="s">
        <v>1715</v>
      </c>
      <c r="I305" s="15" t="s">
        <v>1824</v>
      </c>
      <c r="J305" s="15" t="s">
        <v>701</v>
      </c>
      <c r="K305" s="7" t="s">
        <v>585</v>
      </c>
      <c r="L305" s="7">
        <v>59034</v>
      </c>
      <c r="M305" t="s">
        <v>412</v>
      </c>
      <c r="N305" t="s">
        <v>1870</v>
      </c>
      <c r="O305" t="s">
        <v>1856</v>
      </c>
      <c r="P305" t="s">
        <v>2674</v>
      </c>
    </row>
    <row r="306" spans="1:17" x14ac:dyDescent="0.35">
      <c r="A306">
        <v>1229</v>
      </c>
      <c r="B306">
        <v>55856</v>
      </c>
      <c r="C306" s="3">
        <v>110044852068</v>
      </c>
      <c r="D306" t="s">
        <v>702</v>
      </c>
      <c r="E306" t="s">
        <v>2361</v>
      </c>
      <c r="F306" s="58">
        <v>38.279167000000001</v>
      </c>
      <c r="G306" s="58">
        <v>-89.666944000000001</v>
      </c>
      <c r="H306" s="15" t="s">
        <v>1716</v>
      </c>
      <c r="I306" s="15" t="s">
        <v>1825</v>
      </c>
      <c r="J306" s="15" t="s">
        <v>703</v>
      </c>
      <c r="K306" s="7" t="s">
        <v>171</v>
      </c>
      <c r="L306" s="7">
        <v>62257</v>
      </c>
      <c r="M306" t="s">
        <v>412</v>
      </c>
      <c r="N306" t="s">
        <v>1870</v>
      </c>
      <c r="O306" t="s">
        <v>1497</v>
      </c>
      <c r="P306" t="s">
        <v>2674</v>
      </c>
    </row>
    <row r="307" spans="1:17" x14ac:dyDescent="0.35">
      <c r="A307">
        <v>1230</v>
      </c>
      <c r="B307">
        <v>56068</v>
      </c>
      <c r="C307" s="3">
        <v>110070813491</v>
      </c>
      <c r="D307" t="s">
        <v>704</v>
      </c>
      <c r="E307" t="s">
        <v>705</v>
      </c>
      <c r="F307" s="58">
        <v>42.849200000000003</v>
      </c>
      <c r="G307" s="58">
        <v>-87.833600000000004</v>
      </c>
      <c r="H307" s="15" t="s">
        <v>1717</v>
      </c>
      <c r="I307" s="15" t="s">
        <v>1826</v>
      </c>
      <c r="J307" s="15" t="s">
        <v>706</v>
      </c>
      <c r="K307" s="7" t="s">
        <v>552</v>
      </c>
      <c r="L307" s="7">
        <v>53154</v>
      </c>
      <c r="M307" t="s">
        <v>412</v>
      </c>
      <c r="N307" t="s">
        <v>1870</v>
      </c>
      <c r="O307" t="s">
        <v>1869</v>
      </c>
      <c r="P307" t="s">
        <v>2674</v>
      </c>
    </row>
    <row r="308" spans="1:17" x14ac:dyDescent="0.35">
      <c r="A308">
        <v>1231</v>
      </c>
      <c r="B308">
        <v>56319</v>
      </c>
      <c r="C308" s="3">
        <v>110069499279</v>
      </c>
      <c r="D308" t="s">
        <v>707</v>
      </c>
      <c r="E308" t="s">
        <v>698</v>
      </c>
      <c r="F308" s="58">
        <v>44.291899999999998</v>
      </c>
      <c r="G308" s="58">
        <v>-105.3811</v>
      </c>
      <c r="H308" s="15" t="s">
        <v>1718</v>
      </c>
      <c r="I308" s="15" t="s">
        <v>1785</v>
      </c>
      <c r="J308" s="15" t="s">
        <v>598</v>
      </c>
      <c r="K308" s="7" t="s">
        <v>557</v>
      </c>
      <c r="L308" s="7">
        <v>82717</v>
      </c>
      <c r="M308" t="s">
        <v>412</v>
      </c>
      <c r="N308" t="s">
        <v>1870</v>
      </c>
      <c r="O308" t="s">
        <v>1566</v>
      </c>
      <c r="P308" t="s">
        <v>2674</v>
      </c>
    </row>
    <row r="309" spans="1:17" x14ac:dyDescent="0.35">
      <c r="A309">
        <v>1233</v>
      </c>
      <c r="B309">
        <v>56564</v>
      </c>
      <c r="C309" s="3">
        <v>110028925581</v>
      </c>
      <c r="D309" t="s">
        <v>710</v>
      </c>
      <c r="E309" t="s">
        <v>601</v>
      </c>
      <c r="F309" s="58">
        <v>33.649721999999997</v>
      </c>
      <c r="G309" s="58">
        <v>-93.811943999999997</v>
      </c>
      <c r="H309" s="15" t="s">
        <v>1720</v>
      </c>
      <c r="I309" s="15" t="s">
        <v>149</v>
      </c>
      <c r="J309" s="15" t="s">
        <v>711</v>
      </c>
      <c r="K309" s="7" t="s">
        <v>55</v>
      </c>
      <c r="L309" s="7">
        <v>71838</v>
      </c>
      <c r="M309" t="s">
        <v>412</v>
      </c>
      <c r="N309" t="s">
        <v>1870</v>
      </c>
      <c r="O309" t="s">
        <v>1494</v>
      </c>
      <c r="P309" t="s">
        <v>2674</v>
      </c>
    </row>
    <row r="310" spans="1:17" x14ac:dyDescent="0.35">
      <c r="A310">
        <v>1234</v>
      </c>
      <c r="B310">
        <v>56596</v>
      </c>
      <c r="C310" s="3">
        <v>110069499322</v>
      </c>
      <c r="D310" t="s">
        <v>2059</v>
      </c>
      <c r="E310" t="s">
        <v>698</v>
      </c>
      <c r="F310" s="58">
        <v>44.291899999999998</v>
      </c>
      <c r="G310" s="58">
        <v>-105.3806</v>
      </c>
      <c r="H310" s="15" t="s">
        <v>1718</v>
      </c>
      <c r="I310" s="15" t="s">
        <v>1785</v>
      </c>
      <c r="J310" s="15" t="s">
        <v>598</v>
      </c>
      <c r="K310" s="7" t="s">
        <v>557</v>
      </c>
      <c r="L310" s="7">
        <v>82717</v>
      </c>
      <c r="M310" t="s">
        <v>412</v>
      </c>
      <c r="N310" t="s">
        <v>1870</v>
      </c>
      <c r="O310" t="s">
        <v>1566</v>
      </c>
      <c r="P310" t="s">
        <v>2674</v>
      </c>
    </row>
    <row r="311" spans="1:17" x14ac:dyDescent="0.35">
      <c r="A311">
        <v>1236</v>
      </c>
      <c r="B311">
        <v>56611</v>
      </c>
      <c r="C311" s="3">
        <v>110035106113</v>
      </c>
      <c r="D311" t="s">
        <v>713</v>
      </c>
      <c r="E311" t="s">
        <v>2363</v>
      </c>
      <c r="F311" s="58">
        <v>31.474378000000002</v>
      </c>
      <c r="G311" s="58">
        <v>-96.957149000000001</v>
      </c>
      <c r="H311" s="15" t="s">
        <v>1722</v>
      </c>
      <c r="I311" s="15" t="s">
        <v>1828</v>
      </c>
      <c r="J311" s="15" t="s">
        <v>714</v>
      </c>
      <c r="K311" s="7" t="s">
        <v>346</v>
      </c>
      <c r="L311" s="7">
        <v>76682</v>
      </c>
      <c r="M311" t="s">
        <v>412</v>
      </c>
      <c r="N311" t="s">
        <v>1870</v>
      </c>
      <c r="O311" t="s">
        <v>1550</v>
      </c>
      <c r="P311" t="s">
        <v>2674</v>
      </c>
    </row>
    <row r="312" spans="1:17" x14ac:dyDescent="0.35">
      <c r="A312">
        <v>1237</v>
      </c>
      <c r="B312">
        <v>56671</v>
      </c>
      <c r="C312" s="3">
        <v>110043968098</v>
      </c>
      <c r="D312" t="s">
        <v>715</v>
      </c>
      <c r="E312" t="s">
        <v>2364</v>
      </c>
      <c r="F312" s="58">
        <v>39.707892999999999</v>
      </c>
      <c r="G312" s="58">
        <v>-79.958973999999998</v>
      </c>
      <c r="H312" s="15" t="s">
        <v>1723</v>
      </c>
      <c r="I312" s="15" t="s">
        <v>1767</v>
      </c>
      <c r="J312" s="15" t="s">
        <v>541</v>
      </c>
      <c r="K312" s="7" t="s">
        <v>392</v>
      </c>
      <c r="L312" s="7">
        <v>26541</v>
      </c>
      <c r="M312" t="s">
        <v>412</v>
      </c>
      <c r="N312" t="s">
        <v>1870</v>
      </c>
      <c r="O312" t="s">
        <v>1565</v>
      </c>
      <c r="P312" t="s">
        <v>2674</v>
      </c>
    </row>
    <row r="313" spans="1:17" x14ac:dyDescent="0.35">
      <c r="A313">
        <v>1238</v>
      </c>
      <c r="B313">
        <v>56786</v>
      </c>
      <c r="C313" s="3">
        <v>110039526377</v>
      </c>
      <c r="D313" t="s">
        <v>716</v>
      </c>
      <c r="E313" t="s">
        <v>717</v>
      </c>
      <c r="F313" s="58">
        <v>46.926423</v>
      </c>
      <c r="G313" s="58">
        <v>-98.499713</v>
      </c>
      <c r="H313" s="15" t="s">
        <v>1724</v>
      </c>
      <c r="I313" s="15" t="s">
        <v>1829</v>
      </c>
      <c r="J313" s="15" t="s">
        <v>718</v>
      </c>
      <c r="K313" s="7" t="s">
        <v>513</v>
      </c>
      <c r="L313" s="7">
        <v>58481</v>
      </c>
      <c r="M313" t="s">
        <v>412</v>
      </c>
      <c r="N313" t="s">
        <v>1870</v>
      </c>
      <c r="O313" t="s">
        <v>1534</v>
      </c>
      <c r="P313" t="s">
        <v>2674</v>
      </c>
    </row>
    <row r="314" spans="1:17" x14ac:dyDescent="0.35">
      <c r="A314">
        <v>1239</v>
      </c>
      <c r="B314">
        <v>56808</v>
      </c>
      <c r="C314" s="3">
        <v>110055497779</v>
      </c>
      <c r="D314" t="s">
        <v>719</v>
      </c>
      <c r="E314" t="s">
        <v>547</v>
      </c>
      <c r="F314" s="58">
        <v>36.916389000000002</v>
      </c>
      <c r="G314" s="58">
        <v>-82.338054999999997</v>
      </c>
      <c r="H314" s="15" t="s">
        <v>1725</v>
      </c>
      <c r="I314" s="15" t="s">
        <v>1830</v>
      </c>
      <c r="J314" s="15" t="s">
        <v>720</v>
      </c>
      <c r="K314" s="7" t="s">
        <v>370</v>
      </c>
      <c r="L314" s="7">
        <v>24283</v>
      </c>
      <c r="M314" t="s">
        <v>412</v>
      </c>
      <c r="N314" t="s">
        <v>1870</v>
      </c>
      <c r="O314" t="s">
        <v>1563</v>
      </c>
      <c r="P314" t="s">
        <v>2674</v>
      </c>
    </row>
    <row r="315" spans="1:17" x14ac:dyDescent="0.35">
      <c r="A315">
        <v>1089</v>
      </c>
      <c r="B315">
        <v>3</v>
      </c>
      <c r="C315" s="3">
        <v>110000741270</v>
      </c>
      <c r="D315" t="s">
        <v>408</v>
      </c>
      <c r="E315" t="s">
        <v>409</v>
      </c>
      <c r="F315" s="58">
        <v>31.006900000000002</v>
      </c>
      <c r="G315" s="58">
        <v>-88.010300000000001</v>
      </c>
      <c r="H315" s="15" t="s">
        <v>1580</v>
      </c>
      <c r="I315" s="15" t="s">
        <v>1726</v>
      </c>
      <c r="J315" s="15" t="s">
        <v>410</v>
      </c>
      <c r="K315" s="7" t="s">
        <v>411</v>
      </c>
      <c r="L315" s="7">
        <v>36560</v>
      </c>
      <c r="M315" t="s">
        <v>412</v>
      </c>
      <c r="N315" t="s">
        <v>1870</v>
      </c>
      <c r="O315" t="s">
        <v>1498</v>
      </c>
      <c r="P315" t="s">
        <v>2017</v>
      </c>
      <c r="Q315" s="48" t="s">
        <v>2676</v>
      </c>
    </row>
    <row r="316" spans="1:17" x14ac:dyDescent="0.35">
      <c r="A316">
        <v>1092</v>
      </c>
      <c r="B316">
        <v>108</v>
      </c>
      <c r="C316" s="3">
        <v>110009570259</v>
      </c>
      <c r="D316" t="s">
        <v>416</v>
      </c>
      <c r="E316" t="s">
        <v>417</v>
      </c>
      <c r="F316" s="58">
        <v>37.930799999999998</v>
      </c>
      <c r="G316" s="58">
        <v>-100.9725</v>
      </c>
      <c r="H316" s="15" t="s">
        <v>1583</v>
      </c>
      <c r="I316" s="15" t="s">
        <v>416</v>
      </c>
      <c r="J316" s="15" t="s">
        <v>418</v>
      </c>
      <c r="K316" s="7" t="s">
        <v>419</v>
      </c>
      <c r="L316" s="7">
        <v>67851</v>
      </c>
      <c r="M316" t="s">
        <v>412</v>
      </c>
      <c r="N316" t="s">
        <v>1870</v>
      </c>
      <c r="O316" t="s">
        <v>1515</v>
      </c>
      <c r="P316" t="s">
        <v>2017</v>
      </c>
      <c r="Q316" s="48" t="s">
        <v>2676</v>
      </c>
    </row>
    <row r="317" spans="1:17" x14ac:dyDescent="0.35">
      <c r="A317">
        <v>1095</v>
      </c>
      <c r="B317">
        <v>160</v>
      </c>
      <c r="C317" s="3">
        <v>110043804390</v>
      </c>
      <c r="D317" t="s">
        <v>426</v>
      </c>
      <c r="E317" t="s">
        <v>427</v>
      </c>
      <c r="F317" s="58">
        <v>32.060299999999998</v>
      </c>
      <c r="G317" s="58">
        <v>-109.8931</v>
      </c>
      <c r="H317" s="15" t="s">
        <v>1586</v>
      </c>
      <c r="I317" s="15" t="s">
        <v>428</v>
      </c>
      <c r="J317" s="15" t="s">
        <v>428</v>
      </c>
      <c r="K317" s="7" t="s">
        <v>33</v>
      </c>
      <c r="L317" s="7">
        <v>85606</v>
      </c>
      <c r="M317" t="s">
        <v>412</v>
      </c>
      <c r="N317" t="s">
        <v>1870</v>
      </c>
      <c r="O317" t="s">
        <v>1833</v>
      </c>
      <c r="P317" t="s">
        <v>2017</v>
      </c>
      <c r="Q317" s="48" t="s">
        <v>2676</v>
      </c>
    </row>
    <row r="318" spans="1:17" x14ac:dyDescent="0.35">
      <c r="A318">
        <v>1097</v>
      </c>
      <c r="B318">
        <v>298</v>
      </c>
      <c r="C318" s="3">
        <v>110000608245</v>
      </c>
      <c r="D318" t="s">
        <v>431</v>
      </c>
      <c r="E318" t="s">
        <v>2322</v>
      </c>
      <c r="F318" s="58">
        <v>31.421900000000001</v>
      </c>
      <c r="G318" s="58">
        <v>-96.252499999999998</v>
      </c>
      <c r="H318" s="15" t="s">
        <v>1588</v>
      </c>
      <c r="I318" s="15" t="s">
        <v>1732</v>
      </c>
      <c r="J318" s="15" t="s">
        <v>431</v>
      </c>
      <c r="K318" s="7" t="s">
        <v>346</v>
      </c>
      <c r="L318" s="7">
        <v>75846</v>
      </c>
      <c r="M318" t="s">
        <v>412</v>
      </c>
      <c r="N318" t="s">
        <v>1870</v>
      </c>
      <c r="O318" t="s">
        <v>1550</v>
      </c>
      <c r="P318" t="s">
        <v>2017</v>
      </c>
      <c r="Q318" s="48" t="s">
        <v>2676</v>
      </c>
    </row>
    <row r="319" spans="1:17" x14ac:dyDescent="0.35">
      <c r="A319">
        <v>1103</v>
      </c>
      <c r="B319">
        <v>703</v>
      </c>
      <c r="C319" s="3">
        <v>110000356356</v>
      </c>
      <c r="D319" t="s">
        <v>441</v>
      </c>
      <c r="E319" t="s">
        <v>442</v>
      </c>
      <c r="F319" s="58">
        <v>34.125599999999999</v>
      </c>
      <c r="G319" s="58">
        <v>-84.922200000000004</v>
      </c>
      <c r="H319" s="15" t="s">
        <v>1594</v>
      </c>
      <c r="I319" s="15" t="s">
        <v>1734</v>
      </c>
      <c r="J319" s="15" t="s">
        <v>443</v>
      </c>
      <c r="K319" s="7" t="s">
        <v>132</v>
      </c>
      <c r="L319" s="7">
        <v>30120</v>
      </c>
      <c r="M319" t="s">
        <v>412</v>
      </c>
      <c r="N319" t="s">
        <v>1870</v>
      </c>
      <c r="O319" t="s">
        <v>1839</v>
      </c>
      <c r="P319" t="s">
        <v>2017</v>
      </c>
      <c r="Q319" s="48" t="s">
        <v>2676</v>
      </c>
    </row>
    <row r="320" spans="1:17" x14ac:dyDescent="0.35">
      <c r="A320">
        <v>1116</v>
      </c>
      <c r="B320">
        <v>1379</v>
      </c>
      <c r="C320" s="3">
        <v>110000493305</v>
      </c>
      <c r="D320" t="s">
        <v>471</v>
      </c>
      <c r="E320" t="s">
        <v>472</v>
      </c>
      <c r="F320" s="58">
        <v>37.151699999999998</v>
      </c>
      <c r="G320" s="58">
        <v>-88.775000000000006</v>
      </c>
      <c r="H320" s="15" t="s">
        <v>1607</v>
      </c>
      <c r="I320" s="15" t="s">
        <v>1740</v>
      </c>
      <c r="J320" s="15" t="s">
        <v>473</v>
      </c>
      <c r="K320" s="7" t="s">
        <v>467</v>
      </c>
      <c r="L320" s="7">
        <v>42053</v>
      </c>
      <c r="M320" t="s">
        <v>412</v>
      </c>
      <c r="N320" t="s">
        <v>1870</v>
      </c>
      <c r="O320" t="s">
        <v>1518</v>
      </c>
      <c r="P320" t="s">
        <v>2017</v>
      </c>
      <c r="Q320" s="48" t="s">
        <v>2676</v>
      </c>
    </row>
    <row r="321" spans="1:17" x14ac:dyDescent="0.35">
      <c r="A321">
        <v>1117</v>
      </c>
      <c r="B321">
        <v>1384</v>
      </c>
      <c r="C321" s="3">
        <v>110041007166</v>
      </c>
      <c r="D321" t="s">
        <v>474</v>
      </c>
      <c r="E321" t="s">
        <v>475</v>
      </c>
      <c r="F321" s="58">
        <v>36.998100000000001</v>
      </c>
      <c r="G321" s="58">
        <v>-84.591899999999995</v>
      </c>
      <c r="H321" s="15" t="s">
        <v>1608</v>
      </c>
      <c r="I321" s="15" t="s">
        <v>1741</v>
      </c>
      <c r="J321" s="15" t="s">
        <v>476</v>
      </c>
      <c r="K321" s="7" t="s">
        <v>467</v>
      </c>
      <c r="L321" s="7">
        <v>42501</v>
      </c>
      <c r="M321" t="s">
        <v>412</v>
      </c>
      <c r="N321" t="s">
        <v>1870</v>
      </c>
      <c r="O321" t="s">
        <v>1520</v>
      </c>
      <c r="P321" t="s">
        <v>2017</v>
      </c>
      <c r="Q321" s="48" t="s">
        <v>2676</v>
      </c>
    </row>
    <row r="322" spans="1:17" x14ac:dyDescent="0.35">
      <c r="A322">
        <v>1118</v>
      </c>
      <c r="B322">
        <v>1393</v>
      </c>
      <c r="C322" s="3">
        <v>110071722476</v>
      </c>
      <c r="D322" t="s">
        <v>477</v>
      </c>
      <c r="E322" t="s">
        <v>1998</v>
      </c>
      <c r="F322" s="58">
        <v>30.284400000000002</v>
      </c>
      <c r="G322" s="58">
        <v>-93.2911</v>
      </c>
      <c r="H322" s="15" t="s">
        <v>1609</v>
      </c>
      <c r="I322" s="15" t="s">
        <v>1742</v>
      </c>
      <c r="J322" s="15" t="s">
        <v>1014</v>
      </c>
      <c r="K322" s="7" t="s">
        <v>478</v>
      </c>
      <c r="L322" s="7">
        <v>70669</v>
      </c>
      <c r="M322" t="s">
        <v>412</v>
      </c>
      <c r="N322" t="s">
        <v>1870</v>
      </c>
      <c r="O322" t="s">
        <v>1526</v>
      </c>
      <c r="P322" t="s">
        <v>2017</v>
      </c>
      <c r="Q322" s="48" t="s">
        <v>2676</v>
      </c>
    </row>
    <row r="323" spans="1:17" x14ac:dyDescent="0.35">
      <c r="A323">
        <v>1123</v>
      </c>
      <c r="B323">
        <v>2103</v>
      </c>
      <c r="C323" s="3">
        <v>110000440470</v>
      </c>
      <c r="D323" t="s">
        <v>486</v>
      </c>
      <c r="E323" t="s">
        <v>2333</v>
      </c>
      <c r="F323" s="58">
        <v>38.562244</v>
      </c>
      <c r="G323" s="58">
        <v>-90.837686000000005</v>
      </c>
      <c r="H323" s="15" t="s">
        <v>1614</v>
      </c>
      <c r="I323" s="15" t="s">
        <v>486</v>
      </c>
      <c r="J323" s="15" t="s">
        <v>242</v>
      </c>
      <c r="K323" s="7" t="s">
        <v>213</v>
      </c>
      <c r="L323" s="7">
        <v>63055</v>
      </c>
      <c r="M323" t="s">
        <v>412</v>
      </c>
      <c r="N323" t="s">
        <v>1870</v>
      </c>
      <c r="O323" t="s">
        <v>1846</v>
      </c>
      <c r="P323" t="s">
        <v>2017</v>
      </c>
      <c r="Q323" s="48" t="s">
        <v>2676</v>
      </c>
    </row>
    <row r="324" spans="1:17" x14ac:dyDescent="0.35">
      <c r="A324">
        <v>1124</v>
      </c>
      <c r="B324">
        <v>2107</v>
      </c>
      <c r="C324" s="3">
        <v>110064610292</v>
      </c>
      <c r="D324" t="s">
        <v>487</v>
      </c>
      <c r="E324" t="s">
        <v>2333</v>
      </c>
      <c r="F324" s="58">
        <v>38.915478999999998</v>
      </c>
      <c r="G324" s="58">
        <v>-90.290246999999994</v>
      </c>
      <c r="H324" s="15" t="s">
        <v>1615</v>
      </c>
      <c r="I324" s="15" t="s">
        <v>1746</v>
      </c>
      <c r="J324" s="15" t="s">
        <v>488</v>
      </c>
      <c r="K324" s="7" t="s">
        <v>213</v>
      </c>
      <c r="L324" s="7">
        <v>63386</v>
      </c>
      <c r="M324" t="s">
        <v>412</v>
      </c>
      <c r="N324" t="s">
        <v>1870</v>
      </c>
      <c r="O324" t="s">
        <v>1847</v>
      </c>
      <c r="P324" t="s">
        <v>2017</v>
      </c>
      <c r="Q324" s="48" t="s">
        <v>2676</v>
      </c>
    </row>
    <row r="325" spans="1:17" x14ac:dyDescent="0.35">
      <c r="A325">
        <v>1125</v>
      </c>
      <c r="B325">
        <v>2167</v>
      </c>
      <c r="C325" s="3">
        <v>110000606336</v>
      </c>
      <c r="D325" t="s">
        <v>489</v>
      </c>
      <c r="E325" t="s">
        <v>490</v>
      </c>
      <c r="F325" s="58">
        <v>36.514699999999998</v>
      </c>
      <c r="G325" s="58">
        <v>-89.561700000000002</v>
      </c>
      <c r="H325" s="15" t="s">
        <v>1595</v>
      </c>
      <c r="I325" s="15" t="s">
        <v>1747</v>
      </c>
      <c r="J325" s="15" t="s">
        <v>489</v>
      </c>
      <c r="K325" s="7" t="s">
        <v>213</v>
      </c>
      <c r="L325" s="7">
        <v>63873</v>
      </c>
      <c r="M325" t="s">
        <v>412</v>
      </c>
      <c r="N325" t="s">
        <v>1870</v>
      </c>
      <c r="O325" t="s">
        <v>1449</v>
      </c>
      <c r="P325" t="s">
        <v>2017</v>
      </c>
      <c r="Q325" s="48" t="s">
        <v>2676</v>
      </c>
    </row>
    <row r="326" spans="1:17" x14ac:dyDescent="0.35">
      <c r="A326">
        <v>1126</v>
      </c>
      <c r="B326">
        <v>2168</v>
      </c>
      <c r="C326" s="3">
        <v>110000444243</v>
      </c>
      <c r="D326" t="s">
        <v>491</v>
      </c>
      <c r="E326" t="s">
        <v>490</v>
      </c>
      <c r="F326" s="58">
        <v>39.552199999999999</v>
      </c>
      <c r="G326" s="58">
        <v>-92.638099999999994</v>
      </c>
      <c r="H326" s="15" t="s">
        <v>1616</v>
      </c>
      <c r="I326" s="15" t="s">
        <v>1748</v>
      </c>
      <c r="J326" s="15" t="s">
        <v>492</v>
      </c>
      <c r="K326" s="7" t="s">
        <v>213</v>
      </c>
      <c r="L326" s="7">
        <v>65259</v>
      </c>
      <c r="M326" t="s">
        <v>412</v>
      </c>
      <c r="N326" t="s">
        <v>1870</v>
      </c>
      <c r="O326" t="s">
        <v>1529</v>
      </c>
      <c r="P326" t="s">
        <v>2017</v>
      </c>
      <c r="Q326" s="48" t="s">
        <v>2676</v>
      </c>
    </row>
    <row r="327" spans="1:17" x14ac:dyDescent="0.35">
      <c r="A327">
        <v>1129</v>
      </c>
      <c r="B327">
        <v>2364</v>
      </c>
      <c r="C327" s="3">
        <v>110071198058</v>
      </c>
      <c r="D327" t="s">
        <v>498</v>
      </c>
      <c r="E327" t="s">
        <v>499</v>
      </c>
      <c r="F327" s="58">
        <v>43.141100000000002</v>
      </c>
      <c r="G327" s="58">
        <v>-71.469200000000001</v>
      </c>
      <c r="H327" s="15" t="s">
        <v>1619</v>
      </c>
      <c r="I327" s="15" t="s">
        <v>1751</v>
      </c>
      <c r="J327" s="15" t="s">
        <v>498</v>
      </c>
      <c r="K327" s="7" t="s">
        <v>239</v>
      </c>
      <c r="L327" s="7">
        <v>3304</v>
      </c>
      <c r="M327" t="s">
        <v>412</v>
      </c>
      <c r="N327" t="s">
        <v>1870</v>
      </c>
      <c r="O327" t="s">
        <v>1848</v>
      </c>
      <c r="P327" t="s">
        <v>2017</v>
      </c>
      <c r="Q327" s="48" t="s">
        <v>2676</v>
      </c>
    </row>
    <row r="328" spans="1:17" x14ac:dyDescent="0.35">
      <c r="A328">
        <v>1135</v>
      </c>
      <c r="B328">
        <v>2817</v>
      </c>
      <c r="C328" s="3">
        <v>110000595099</v>
      </c>
      <c r="D328" t="s">
        <v>511</v>
      </c>
      <c r="E328" t="s">
        <v>512</v>
      </c>
      <c r="F328" s="58">
        <v>47.280768999999999</v>
      </c>
      <c r="G328" s="58">
        <v>-101.321213</v>
      </c>
      <c r="H328" s="15" t="s">
        <v>1625</v>
      </c>
      <c r="I328" s="15" t="s">
        <v>1756</v>
      </c>
      <c r="J328" s="15" t="s">
        <v>466</v>
      </c>
      <c r="K328" s="7" t="s">
        <v>513</v>
      </c>
      <c r="L328" s="7">
        <v>58571</v>
      </c>
      <c r="M328" t="s">
        <v>412</v>
      </c>
      <c r="N328" t="s">
        <v>1870</v>
      </c>
      <c r="O328" t="s">
        <v>1534</v>
      </c>
      <c r="P328" t="s">
        <v>2017</v>
      </c>
      <c r="Q328" s="48" t="s">
        <v>2676</v>
      </c>
    </row>
    <row r="329" spans="1:17" x14ac:dyDescent="0.35">
      <c r="A329">
        <v>1136</v>
      </c>
      <c r="B329">
        <v>2823</v>
      </c>
      <c r="C329" s="3">
        <v>110000428387</v>
      </c>
      <c r="D329" t="s">
        <v>514</v>
      </c>
      <c r="E329" t="s">
        <v>515</v>
      </c>
      <c r="F329" s="58">
        <v>47.065854000000002</v>
      </c>
      <c r="G329" s="58">
        <v>-101.213093</v>
      </c>
      <c r="H329" s="15" t="s">
        <v>1626</v>
      </c>
      <c r="I329" s="15" t="s">
        <v>1757</v>
      </c>
      <c r="J329" s="15" t="s">
        <v>516</v>
      </c>
      <c r="K329" s="7" t="s">
        <v>513</v>
      </c>
      <c r="L329" s="7">
        <v>58530</v>
      </c>
      <c r="M329" t="s">
        <v>412</v>
      </c>
      <c r="N329" t="s">
        <v>1870</v>
      </c>
      <c r="O329" t="s">
        <v>1534</v>
      </c>
      <c r="P329" t="s">
        <v>2017</v>
      </c>
      <c r="Q329" s="48" t="s">
        <v>2676</v>
      </c>
    </row>
    <row r="330" spans="1:17" x14ac:dyDescent="0.35">
      <c r="A330">
        <v>1139</v>
      </c>
      <c r="B330">
        <v>2878</v>
      </c>
      <c r="C330" s="3">
        <v>110000384325</v>
      </c>
      <c r="D330" t="s">
        <v>2051</v>
      </c>
      <c r="E330" t="s">
        <v>2337</v>
      </c>
      <c r="F330" s="58">
        <v>41.691699999999997</v>
      </c>
      <c r="G330" s="58">
        <v>-83.437799999999996</v>
      </c>
      <c r="H330" s="15" t="s">
        <v>1629</v>
      </c>
      <c r="I330" s="15" t="s">
        <v>1760</v>
      </c>
      <c r="J330" s="15" t="s">
        <v>522</v>
      </c>
      <c r="K330" s="7" t="s">
        <v>277</v>
      </c>
      <c r="L330" s="7">
        <v>43616</v>
      </c>
      <c r="M330" t="s">
        <v>412</v>
      </c>
      <c r="N330" t="s">
        <v>1870</v>
      </c>
      <c r="O330" t="s">
        <v>1541</v>
      </c>
      <c r="P330" t="s">
        <v>2017</v>
      </c>
      <c r="Q330" s="48" t="s">
        <v>2676</v>
      </c>
    </row>
    <row r="331" spans="1:17" x14ac:dyDescent="0.35">
      <c r="A331">
        <v>1140</v>
      </c>
      <c r="B331">
        <v>2952</v>
      </c>
      <c r="C331" s="3">
        <v>110000860854</v>
      </c>
      <c r="D331" t="s">
        <v>523</v>
      </c>
      <c r="E331" t="s">
        <v>524</v>
      </c>
      <c r="F331" s="58">
        <v>35.76135</v>
      </c>
      <c r="G331" s="58">
        <v>-95.287319999999994</v>
      </c>
      <c r="H331" s="15" t="s">
        <v>1630</v>
      </c>
      <c r="I331" s="15" t="s">
        <v>523</v>
      </c>
      <c r="J331" s="15" t="s">
        <v>523</v>
      </c>
      <c r="K331" s="7" t="s">
        <v>282</v>
      </c>
      <c r="L331" s="7">
        <v>74403</v>
      </c>
      <c r="M331" t="s">
        <v>412</v>
      </c>
      <c r="N331" t="s">
        <v>1870</v>
      </c>
      <c r="O331" t="s">
        <v>1834</v>
      </c>
      <c r="P331" t="s">
        <v>2017</v>
      </c>
      <c r="Q331" s="48" t="s">
        <v>2676</v>
      </c>
    </row>
    <row r="332" spans="1:17" x14ac:dyDescent="0.35">
      <c r="A332">
        <v>1141</v>
      </c>
      <c r="B332">
        <v>3130</v>
      </c>
      <c r="C332" s="3">
        <v>110006623519</v>
      </c>
      <c r="D332" t="s">
        <v>525</v>
      </c>
      <c r="E332" t="s">
        <v>2338</v>
      </c>
      <c r="F332" s="58">
        <v>40.40625</v>
      </c>
      <c r="G332" s="58">
        <v>-79.033659999999998</v>
      </c>
      <c r="H332" s="15" t="s">
        <v>1631</v>
      </c>
      <c r="I332" s="15" t="s">
        <v>1761</v>
      </c>
      <c r="J332" s="15" t="s">
        <v>526</v>
      </c>
      <c r="K332" s="7" t="s">
        <v>288</v>
      </c>
      <c r="L332" s="7">
        <v>15944</v>
      </c>
      <c r="M332" t="s">
        <v>412</v>
      </c>
      <c r="N332" t="s">
        <v>1870</v>
      </c>
      <c r="O332" t="s">
        <v>1569</v>
      </c>
      <c r="P332" t="s">
        <v>2017</v>
      </c>
      <c r="Q332" s="48" t="s">
        <v>2676</v>
      </c>
    </row>
    <row r="333" spans="1:17" x14ac:dyDescent="0.35">
      <c r="A333">
        <v>1144</v>
      </c>
      <c r="B333">
        <v>3399</v>
      </c>
      <c r="C333" s="3">
        <v>110000493127</v>
      </c>
      <c r="D333" t="s">
        <v>532</v>
      </c>
      <c r="E333" t="s">
        <v>472</v>
      </c>
      <c r="F333" s="58">
        <v>36.390300000000003</v>
      </c>
      <c r="G333" s="58">
        <v>-87.653899999999993</v>
      </c>
      <c r="H333" s="15" t="s">
        <v>1634</v>
      </c>
      <c r="I333" s="15" t="s">
        <v>1764</v>
      </c>
      <c r="J333" s="15" t="s">
        <v>533</v>
      </c>
      <c r="K333" s="7" t="s">
        <v>336</v>
      </c>
      <c r="L333" s="7">
        <v>37050</v>
      </c>
      <c r="M333" t="s">
        <v>412</v>
      </c>
      <c r="N333" t="s">
        <v>1870</v>
      </c>
      <c r="O333" t="s">
        <v>1853</v>
      </c>
      <c r="P333" t="s">
        <v>2017</v>
      </c>
      <c r="Q333" s="48" t="s">
        <v>2676</v>
      </c>
    </row>
    <row r="334" spans="1:17" x14ac:dyDescent="0.35">
      <c r="A334">
        <v>1145</v>
      </c>
      <c r="B334">
        <v>3403</v>
      </c>
      <c r="C334" s="3">
        <v>110000493136</v>
      </c>
      <c r="D334" t="s">
        <v>534</v>
      </c>
      <c r="E334" t="s">
        <v>472</v>
      </c>
      <c r="F334" s="58">
        <v>36.315600000000003</v>
      </c>
      <c r="G334" s="58">
        <v>-86.400599999999997</v>
      </c>
      <c r="H334" s="15" t="s">
        <v>1635</v>
      </c>
      <c r="I334" s="15" t="s">
        <v>1765</v>
      </c>
      <c r="J334" s="15" t="s">
        <v>535</v>
      </c>
      <c r="K334" s="7" t="s">
        <v>336</v>
      </c>
      <c r="L334" s="7">
        <v>37066</v>
      </c>
      <c r="M334" t="s">
        <v>412</v>
      </c>
      <c r="N334" t="s">
        <v>1870</v>
      </c>
      <c r="O334" t="s">
        <v>1854</v>
      </c>
      <c r="P334" t="s">
        <v>2017</v>
      </c>
      <c r="Q334" s="48" t="s">
        <v>2676</v>
      </c>
    </row>
    <row r="335" spans="1:17" x14ac:dyDescent="0.35">
      <c r="A335">
        <v>1146</v>
      </c>
      <c r="B335">
        <v>3470</v>
      </c>
      <c r="C335" s="3">
        <v>110070363311</v>
      </c>
      <c r="D335" t="s">
        <v>536</v>
      </c>
      <c r="E335" t="s">
        <v>2322</v>
      </c>
      <c r="F335" s="58">
        <v>29.482800000000001</v>
      </c>
      <c r="G335" s="58">
        <v>-95.631100000000004</v>
      </c>
      <c r="H335" s="15" t="s">
        <v>1636</v>
      </c>
      <c r="I335" s="15" t="s">
        <v>153</v>
      </c>
      <c r="J335" s="15" t="s">
        <v>537</v>
      </c>
      <c r="K335" s="7" t="s">
        <v>346</v>
      </c>
      <c r="L335" s="7">
        <v>77469</v>
      </c>
      <c r="M335" t="s">
        <v>412</v>
      </c>
      <c r="N335" t="s">
        <v>1870</v>
      </c>
      <c r="O335" t="s">
        <v>1560</v>
      </c>
      <c r="P335" t="s">
        <v>2017</v>
      </c>
      <c r="Q335" s="48" t="s">
        <v>2676</v>
      </c>
    </row>
    <row r="336" spans="1:17" x14ac:dyDescent="0.35">
      <c r="A336">
        <v>1148</v>
      </c>
      <c r="B336">
        <v>3943</v>
      </c>
      <c r="C336" s="3">
        <v>110043799501</v>
      </c>
      <c r="D336" t="s">
        <v>2052</v>
      </c>
      <c r="E336" t="s">
        <v>540</v>
      </c>
      <c r="F336" s="58">
        <v>39.710833000000001</v>
      </c>
      <c r="G336" s="58">
        <v>-79.927499999999995</v>
      </c>
      <c r="H336" s="15" t="s">
        <v>1638</v>
      </c>
      <c r="I336" s="15" t="s">
        <v>1767</v>
      </c>
      <c r="J336" s="15" t="s">
        <v>541</v>
      </c>
      <c r="K336" s="7" t="s">
        <v>392</v>
      </c>
      <c r="L336" s="7">
        <v>26541</v>
      </c>
      <c r="M336" t="s">
        <v>412</v>
      </c>
      <c r="N336" t="s">
        <v>1870</v>
      </c>
      <c r="O336" t="s">
        <v>1565</v>
      </c>
      <c r="P336" t="s">
        <v>2017</v>
      </c>
      <c r="Q336" s="48" t="s">
        <v>2676</v>
      </c>
    </row>
    <row r="337" spans="1:17" x14ac:dyDescent="0.35">
      <c r="A337">
        <v>1149</v>
      </c>
      <c r="B337">
        <v>3944</v>
      </c>
      <c r="C337" s="3">
        <v>110000586125</v>
      </c>
      <c r="D337" t="s">
        <v>2053</v>
      </c>
      <c r="E337" t="s">
        <v>540</v>
      </c>
      <c r="F337" s="58">
        <v>39.384166999999998</v>
      </c>
      <c r="G337" s="58">
        <v>-80.332499999999996</v>
      </c>
      <c r="H337" s="15" t="s">
        <v>1639</v>
      </c>
      <c r="I337" s="15" t="s">
        <v>1768</v>
      </c>
      <c r="J337" s="15" t="s">
        <v>542</v>
      </c>
      <c r="K337" s="7" t="s">
        <v>392</v>
      </c>
      <c r="L337" s="7">
        <v>26431</v>
      </c>
      <c r="M337" t="s">
        <v>412</v>
      </c>
      <c r="N337" t="s">
        <v>1870</v>
      </c>
      <c r="O337" t="s">
        <v>1565</v>
      </c>
      <c r="P337" t="s">
        <v>2017</v>
      </c>
      <c r="Q337" s="48" t="s">
        <v>2676</v>
      </c>
    </row>
    <row r="338" spans="1:17" x14ac:dyDescent="0.35">
      <c r="A338">
        <v>1151</v>
      </c>
      <c r="B338">
        <v>3954</v>
      </c>
      <c r="C338" s="3">
        <v>110045653253</v>
      </c>
      <c r="D338" t="s">
        <v>546</v>
      </c>
      <c r="E338" t="s">
        <v>547</v>
      </c>
      <c r="F338" s="58">
        <v>39.200800000000001</v>
      </c>
      <c r="G338" s="58">
        <v>-79.263599999999997</v>
      </c>
      <c r="H338" s="15" t="s">
        <v>1641</v>
      </c>
      <c r="I338" s="15" t="s">
        <v>1770</v>
      </c>
      <c r="J338" s="15" t="s">
        <v>548</v>
      </c>
      <c r="K338" s="7" t="s">
        <v>392</v>
      </c>
      <c r="L338" s="7">
        <v>26739</v>
      </c>
      <c r="M338" t="s">
        <v>412</v>
      </c>
      <c r="N338" t="s">
        <v>1870</v>
      </c>
      <c r="O338" t="s">
        <v>1565</v>
      </c>
      <c r="P338" t="s">
        <v>2017</v>
      </c>
      <c r="Q338" s="48" t="s">
        <v>2676</v>
      </c>
    </row>
    <row r="339" spans="1:17" x14ac:dyDescent="0.35">
      <c r="A339">
        <v>1156</v>
      </c>
      <c r="B339">
        <v>6002</v>
      </c>
      <c r="C339" s="3">
        <v>110043792651</v>
      </c>
      <c r="D339" t="s">
        <v>561</v>
      </c>
      <c r="E339" t="s">
        <v>409</v>
      </c>
      <c r="F339" s="58">
        <v>33.631900000000002</v>
      </c>
      <c r="G339" s="58">
        <v>-87.059700000000007</v>
      </c>
      <c r="H339" s="15" t="s">
        <v>1646</v>
      </c>
      <c r="I339" s="15" t="s">
        <v>1774</v>
      </c>
      <c r="J339" s="15" t="s">
        <v>84</v>
      </c>
      <c r="K339" s="7" t="s">
        <v>411</v>
      </c>
      <c r="L339" s="7">
        <v>35130</v>
      </c>
      <c r="M339" t="s">
        <v>412</v>
      </c>
      <c r="N339" t="s">
        <v>1870</v>
      </c>
      <c r="O339" t="s">
        <v>1499</v>
      </c>
      <c r="P339" t="s">
        <v>2017</v>
      </c>
      <c r="Q339" s="48" t="s">
        <v>2676</v>
      </c>
    </row>
    <row r="340" spans="1:17" x14ac:dyDescent="0.35">
      <c r="A340">
        <v>1159</v>
      </c>
      <c r="B340">
        <v>6030</v>
      </c>
      <c r="C340" s="3">
        <v>110000494563</v>
      </c>
      <c r="D340" t="s">
        <v>568</v>
      </c>
      <c r="E340" t="s">
        <v>569</v>
      </c>
      <c r="F340" s="58">
        <v>47.377743000000002</v>
      </c>
      <c r="G340" s="58">
        <v>-101.15705800000001</v>
      </c>
      <c r="H340" s="15" t="s">
        <v>1649</v>
      </c>
      <c r="I340" s="15" t="s">
        <v>1776</v>
      </c>
      <c r="J340" s="15" t="s">
        <v>570</v>
      </c>
      <c r="K340" s="7" t="s">
        <v>513</v>
      </c>
      <c r="L340" s="7">
        <v>58576</v>
      </c>
      <c r="M340" t="s">
        <v>412</v>
      </c>
      <c r="N340" t="s">
        <v>1870</v>
      </c>
      <c r="O340" t="s">
        <v>1534</v>
      </c>
      <c r="P340" t="s">
        <v>2017</v>
      </c>
      <c r="Q340" s="48" t="s">
        <v>2676</v>
      </c>
    </row>
    <row r="341" spans="1:17" x14ac:dyDescent="0.35">
      <c r="A341">
        <v>1160</v>
      </c>
      <c r="B341">
        <v>6041</v>
      </c>
      <c r="C341" s="3">
        <v>110012142127</v>
      </c>
      <c r="D341" t="s">
        <v>571</v>
      </c>
      <c r="E341" t="s">
        <v>475</v>
      </c>
      <c r="F341" s="58">
        <v>38.700000000000003</v>
      </c>
      <c r="G341" s="58">
        <v>-83.818100000000001</v>
      </c>
      <c r="H341" s="15" t="s">
        <v>1650</v>
      </c>
      <c r="I341" s="15" t="s">
        <v>1777</v>
      </c>
      <c r="J341" s="15" t="s">
        <v>572</v>
      </c>
      <c r="K341" s="7" t="s">
        <v>467</v>
      </c>
      <c r="L341" s="7">
        <v>41056</v>
      </c>
      <c r="M341" t="s">
        <v>412</v>
      </c>
      <c r="N341" t="s">
        <v>1870</v>
      </c>
      <c r="O341" t="s">
        <v>1519</v>
      </c>
      <c r="P341" t="s">
        <v>2017</v>
      </c>
      <c r="Q341" s="48" t="s">
        <v>2676</v>
      </c>
    </row>
    <row r="342" spans="1:17" x14ac:dyDescent="0.35">
      <c r="A342">
        <v>1166</v>
      </c>
      <c r="B342">
        <v>6076</v>
      </c>
      <c r="C342" s="3">
        <v>110041982520</v>
      </c>
      <c r="D342" t="s">
        <v>583</v>
      </c>
      <c r="E342" t="s">
        <v>2342</v>
      </c>
      <c r="F342" s="58">
        <v>45.883099999999999</v>
      </c>
      <c r="G342" s="58">
        <v>-106.614</v>
      </c>
      <c r="H342" s="15" t="s">
        <v>1656</v>
      </c>
      <c r="I342" s="15" t="s">
        <v>583</v>
      </c>
      <c r="J342" s="15" t="s">
        <v>584</v>
      </c>
      <c r="K342" s="7" t="s">
        <v>585</v>
      </c>
      <c r="L342" s="7">
        <v>59323</v>
      </c>
      <c r="M342" t="s">
        <v>412</v>
      </c>
      <c r="N342" t="s">
        <v>1870</v>
      </c>
      <c r="O342" t="s">
        <v>1856</v>
      </c>
      <c r="P342" t="s">
        <v>2017</v>
      </c>
      <c r="Q342" s="48" t="s">
        <v>2676</v>
      </c>
    </row>
    <row r="343" spans="1:17" x14ac:dyDescent="0.35">
      <c r="A343">
        <v>1169</v>
      </c>
      <c r="B343">
        <v>6095</v>
      </c>
      <c r="C343" s="3">
        <v>110000598611</v>
      </c>
      <c r="D343" t="s">
        <v>590</v>
      </c>
      <c r="E343" t="s">
        <v>524</v>
      </c>
      <c r="F343" s="58">
        <v>36.453069999999997</v>
      </c>
      <c r="G343" s="58">
        <v>-97.052790000000002</v>
      </c>
      <c r="H343" s="15" t="s">
        <v>1659</v>
      </c>
      <c r="I343" s="15" t="s">
        <v>1783</v>
      </c>
      <c r="J343" s="15" t="s">
        <v>591</v>
      </c>
      <c r="K343" s="7" t="s">
        <v>282</v>
      </c>
      <c r="L343" s="7">
        <v>74651</v>
      </c>
      <c r="M343" t="s">
        <v>412</v>
      </c>
      <c r="N343" t="s">
        <v>1870</v>
      </c>
      <c r="O343" t="s">
        <v>1858</v>
      </c>
      <c r="P343" t="s">
        <v>2017</v>
      </c>
      <c r="Q343" s="48" t="s">
        <v>2676</v>
      </c>
    </row>
    <row r="344" spans="1:17" x14ac:dyDescent="0.35">
      <c r="A344">
        <v>1171</v>
      </c>
      <c r="B344">
        <v>6098</v>
      </c>
      <c r="C344" s="3">
        <v>110070834568</v>
      </c>
      <c r="D344" t="s">
        <v>595</v>
      </c>
      <c r="E344" t="s">
        <v>596</v>
      </c>
      <c r="F344" s="58">
        <v>45.303652</v>
      </c>
      <c r="G344" s="58">
        <v>-96.510067000000006</v>
      </c>
      <c r="H344" s="15" t="s">
        <v>1661</v>
      </c>
      <c r="I344" s="15" t="s">
        <v>1784</v>
      </c>
      <c r="J344" s="15" t="s">
        <v>548</v>
      </c>
      <c r="K344" s="7" t="s">
        <v>331</v>
      </c>
      <c r="L344" s="7">
        <v>57216</v>
      </c>
      <c r="M344" t="s">
        <v>412</v>
      </c>
      <c r="N344" t="s">
        <v>1870</v>
      </c>
      <c r="O344" t="s">
        <v>1464</v>
      </c>
      <c r="P344" t="s">
        <v>2017</v>
      </c>
      <c r="Q344" s="48" t="s">
        <v>2676</v>
      </c>
    </row>
    <row r="345" spans="1:17" x14ac:dyDescent="0.35">
      <c r="A345">
        <v>1175</v>
      </c>
      <c r="B345">
        <v>6146</v>
      </c>
      <c r="C345" s="3">
        <v>110043787220</v>
      </c>
      <c r="D345" t="s">
        <v>603</v>
      </c>
      <c r="E345" t="s">
        <v>2343</v>
      </c>
      <c r="F345" s="58">
        <v>32.260599999999997</v>
      </c>
      <c r="G345" s="58">
        <v>-94.570599999999999</v>
      </c>
      <c r="H345" s="15" t="s">
        <v>1665</v>
      </c>
      <c r="I345" s="15" t="s">
        <v>1788</v>
      </c>
      <c r="J345" s="15" t="s">
        <v>604</v>
      </c>
      <c r="K345" s="7" t="s">
        <v>346</v>
      </c>
      <c r="L345" s="7">
        <v>75691</v>
      </c>
      <c r="M345" t="s">
        <v>412</v>
      </c>
      <c r="N345" t="s">
        <v>1870</v>
      </c>
      <c r="O345" t="s">
        <v>1556</v>
      </c>
      <c r="P345" t="s">
        <v>2017</v>
      </c>
      <c r="Q345" s="48" t="s">
        <v>2676</v>
      </c>
    </row>
    <row r="346" spans="1:17" x14ac:dyDescent="0.35">
      <c r="A346">
        <v>1180</v>
      </c>
      <c r="B346">
        <v>6180</v>
      </c>
      <c r="C346" s="3">
        <v>110034504757</v>
      </c>
      <c r="D346" t="s">
        <v>616</v>
      </c>
      <c r="E346" t="s">
        <v>2343</v>
      </c>
      <c r="F346" s="58">
        <v>31.180299999999999</v>
      </c>
      <c r="G346" s="58">
        <v>-96.486599999999996</v>
      </c>
      <c r="H346" s="15" t="s">
        <v>1670</v>
      </c>
      <c r="I346" s="15" t="s">
        <v>242</v>
      </c>
      <c r="J346" s="15" t="s">
        <v>617</v>
      </c>
      <c r="K346" s="7" t="s">
        <v>346</v>
      </c>
      <c r="L346" s="7">
        <v>77856</v>
      </c>
      <c r="M346" t="s">
        <v>412</v>
      </c>
      <c r="N346" t="s">
        <v>1870</v>
      </c>
      <c r="O346" t="s">
        <v>1550</v>
      </c>
      <c r="P346" t="s">
        <v>2017</v>
      </c>
      <c r="Q346" s="48" t="s">
        <v>2676</v>
      </c>
    </row>
    <row r="347" spans="1:17" x14ac:dyDescent="0.35">
      <c r="A347">
        <v>1181</v>
      </c>
      <c r="B347">
        <v>6183</v>
      </c>
      <c r="C347" s="3">
        <v>110000464426</v>
      </c>
      <c r="D347" t="s">
        <v>618</v>
      </c>
      <c r="E347" t="s">
        <v>619</v>
      </c>
      <c r="F347" s="58">
        <v>28.7044</v>
      </c>
      <c r="G347" s="58">
        <v>-98.477500000000006</v>
      </c>
      <c r="H347" s="15" t="s">
        <v>1621</v>
      </c>
      <c r="I347" s="15" t="s">
        <v>1792</v>
      </c>
      <c r="J347" s="15" t="s">
        <v>620</v>
      </c>
      <c r="K347" s="7" t="s">
        <v>346</v>
      </c>
      <c r="L347" s="7">
        <v>78012</v>
      </c>
      <c r="M347" t="s">
        <v>412</v>
      </c>
      <c r="N347" t="s">
        <v>1870</v>
      </c>
      <c r="O347" t="s">
        <v>1861</v>
      </c>
      <c r="P347" t="s">
        <v>2017</v>
      </c>
      <c r="Q347" s="48" t="s">
        <v>2676</v>
      </c>
    </row>
    <row r="348" spans="1:17" x14ac:dyDescent="0.35">
      <c r="A348">
        <v>1184</v>
      </c>
      <c r="B348">
        <v>6195</v>
      </c>
      <c r="C348" s="3">
        <v>110055026396</v>
      </c>
      <c r="D348" t="s">
        <v>626</v>
      </c>
      <c r="E348" t="s">
        <v>2345</v>
      </c>
      <c r="F348" s="58">
        <v>37.151705999999997</v>
      </c>
      <c r="G348" s="58">
        <v>-93.388040000000004</v>
      </c>
      <c r="H348" s="15" t="s">
        <v>1673</v>
      </c>
      <c r="I348" s="15" t="s">
        <v>1795</v>
      </c>
      <c r="J348" s="15" t="s">
        <v>627</v>
      </c>
      <c r="K348" s="7" t="s">
        <v>213</v>
      </c>
      <c r="L348" s="7">
        <v>65619</v>
      </c>
      <c r="M348" t="s">
        <v>412</v>
      </c>
      <c r="N348" t="s">
        <v>1870</v>
      </c>
      <c r="O348" t="s">
        <v>1862</v>
      </c>
      <c r="P348" t="s">
        <v>2017</v>
      </c>
      <c r="Q348" s="48" t="s">
        <v>2676</v>
      </c>
    </row>
    <row r="349" spans="1:17" x14ac:dyDescent="0.35">
      <c r="A349">
        <v>1185</v>
      </c>
      <c r="B349">
        <v>6204</v>
      </c>
      <c r="C349" s="3">
        <v>110000468075</v>
      </c>
      <c r="D349" t="s">
        <v>628</v>
      </c>
      <c r="E349" t="s">
        <v>512</v>
      </c>
      <c r="F349" s="58">
        <v>42.108888999999998</v>
      </c>
      <c r="G349" s="58">
        <v>-104.88249999999999</v>
      </c>
      <c r="H349" s="15" t="s">
        <v>1674</v>
      </c>
      <c r="I349" s="15" t="s">
        <v>1796</v>
      </c>
      <c r="J349" s="15" t="s">
        <v>233</v>
      </c>
      <c r="K349" s="7" t="s">
        <v>557</v>
      </c>
      <c r="L349" s="7">
        <v>82201</v>
      </c>
      <c r="M349" t="s">
        <v>412</v>
      </c>
      <c r="N349" t="s">
        <v>1870</v>
      </c>
      <c r="O349" t="s">
        <v>1566</v>
      </c>
      <c r="P349" t="s">
        <v>2017</v>
      </c>
      <c r="Q349" s="48" t="s">
        <v>2676</v>
      </c>
    </row>
    <row r="350" spans="1:17" x14ac:dyDescent="0.35">
      <c r="A350">
        <v>1186</v>
      </c>
      <c r="B350">
        <v>6213</v>
      </c>
      <c r="C350" s="3">
        <v>110000592831</v>
      </c>
      <c r="D350" t="s">
        <v>629</v>
      </c>
      <c r="E350" t="s">
        <v>2346</v>
      </c>
      <c r="F350" s="58">
        <v>39.069400000000002</v>
      </c>
      <c r="G350" s="58">
        <v>-87.510800000000003</v>
      </c>
      <c r="H350" s="15" t="s">
        <v>1675</v>
      </c>
      <c r="I350" s="15" t="s">
        <v>630</v>
      </c>
      <c r="J350" s="15" t="s">
        <v>630</v>
      </c>
      <c r="K350" s="7" t="s">
        <v>177</v>
      </c>
      <c r="L350" s="7">
        <v>47882</v>
      </c>
      <c r="M350" t="s">
        <v>412</v>
      </c>
      <c r="N350" t="s">
        <v>1870</v>
      </c>
      <c r="O350" t="s">
        <v>1514</v>
      </c>
      <c r="P350" t="s">
        <v>2017</v>
      </c>
      <c r="Q350" s="48" t="s">
        <v>2676</v>
      </c>
    </row>
    <row r="351" spans="1:17" x14ac:dyDescent="0.35">
      <c r="A351">
        <v>1190</v>
      </c>
      <c r="B351">
        <v>6257</v>
      </c>
      <c r="C351" s="3">
        <v>110007356066</v>
      </c>
      <c r="D351" t="s">
        <v>636</v>
      </c>
      <c r="E351" t="s">
        <v>442</v>
      </c>
      <c r="F351" s="58">
        <v>33.060600000000001</v>
      </c>
      <c r="G351" s="58">
        <v>-83.807500000000005</v>
      </c>
      <c r="H351" s="15" t="s">
        <v>1679</v>
      </c>
      <c r="I351" s="15" t="s">
        <v>1797</v>
      </c>
      <c r="J351" s="15" t="s">
        <v>176</v>
      </c>
      <c r="K351" s="7" t="s">
        <v>132</v>
      </c>
      <c r="L351" s="7">
        <v>31046</v>
      </c>
      <c r="M351" t="s">
        <v>412</v>
      </c>
      <c r="N351" t="s">
        <v>1870</v>
      </c>
      <c r="O351" t="s">
        <v>1864</v>
      </c>
      <c r="P351" t="s">
        <v>2017</v>
      </c>
      <c r="Q351" s="48" t="s">
        <v>2676</v>
      </c>
    </row>
    <row r="352" spans="1:17" x14ac:dyDescent="0.35">
      <c r="A352">
        <v>1192</v>
      </c>
      <c r="B352">
        <v>6469</v>
      </c>
      <c r="C352" s="3">
        <v>110070834834</v>
      </c>
      <c r="D352" t="s">
        <v>638</v>
      </c>
      <c r="E352" t="s">
        <v>512</v>
      </c>
      <c r="F352" s="58">
        <v>47.370542</v>
      </c>
      <c r="G352" s="58">
        <v>-101.83566</v>
      </c>
      <c r="H352" s="15" t="s">
        <v>1681</v>
      </c>
      <c r="I352" s="15" t="s">
        <v>1799</v>
      </c>
      <c r="J352" s="15" t="s">
        <v>466</v>
      </c>
      <c r="K352" s="7" t="s">
        <v>513</v>
      </c>
      <c r="L352" s="7">
        <v>58580</v>
      </c>
      <c r="M352" t="s">
        <v>412</v>
      </c>
      <c r="N352" t="s">
        <v>1870</v>
      </c>
      <c r="O352" t="s">
        <v>1534</v>
      </c>
      <c r="P352" t="s">
        <v>2017</v>
      </c>
      <c r="Q352" s="48" t="s">
        <v>2676</v>
      </c>
    </row>
    <row r="353" spans="1:17" x14ac:dyDescent="0.35">
      <c r="A353">
        <v>1198</v>
      </c>
      <c r="B353">
        <v>6772</v>
      </c>
      <c r="C353" s="3">
        <v>110000608236</v>
      </c>
      <c r="D353" t="s">
        <v>647</v>
      </c>
      <c r="E353" t="s">
        <v>648</v>
      </c>
      <c r="F353" s="58">
        <v>34.015799999999999</v>
      </c>
      <c r="G353" s="58">
        <v>-95.320599999999999</v>
      </c>
      <c r="H353" s="15" t="s">
        <v>1687</v>
      </c>
      <c r="I353" s="15" t="s">
        <v>1804</v>
      </c>
      <c r="J353" s="15" t="s">
        <v>649</v>
      </c>
      <c r="K353" s="7" t="s">
        <v>282</v>
      </c>
      <c r="L353" s="7">
        <v>74756</v>
      </c>
      <c r="M353" t="s">
        <v>412</v>
      </c>
      <c r="N353" t="s">
        <v>1870</v>
      </c>
      <c r="O353" t="s">
        <v>1834</v>
      </c>
      <c r="P353" t="s">
        <v>2017</v>
      </c>
      <c r="Q353" s="48" t="s">
        <v>2676</v>
      </c>
    </row>
    <row r="354" spans="1:17" x14ac:dyDescent="0.35">
      <c r="A354">
        <v>1199</v>
      </c>
      <c r="B354">
        <v>6823</v>
      </c>
      <c r="C354" s="3">
        <v>110000717877</v>
      </c>
      <c r="D354" t="s">
        <v>650</v>
      </c>
      <c r="E354" t="s">
        <v>651</v>
      </c>
      <c r="F354" s="58">
        <v>37.4497</v>
      </c>
      <c r="G354" s="58">
        <v>-87.080600000000004</v>
      </c>
      <c r="H354" s="15" t="s">
        <v>1688</v>
      </c>
      <c r="I354" s="15" t="s">
        <v>1805</v>
      </c>
      <c r="J354" s="15" t="s">
        <v>652</v>
      </c>
      <c r="K354" s="7" t="s">
        <v>467</v>
      </c>
      <c r="L354" s="7">
        <v>42328</v>
      </c>
      <c r="M354" t="s">
        <v>412</v>
      </c>
      <c r="N354" t="s">
        <v>1870</v>
      </c>
      <c r="O354" t="s">
        <v>1517</v>
      </c>
      <c r="P354" t="s">
        <v>2017</v>
      </c>
      <c r="Q354" s="48" t="s">
        <v>2676</v>
      </c>
    </row>
    <row r="355" spans="1:17" x14ac:dyDescent="0.35">
      <c r="A355">
        <v>1210</v>
      </c>
      <c r="B355">
        <v>8222</v>
      </c>
      <c r="C355" s="3">
        <v>110000428378</v>
      </c>
      <c r="D355" t="s">
        <v>668</v>
      </c>
      <c r="E355" t="s">
        <v>596</v>
      </c>
      <c r="F355" s="58">
        <v>47.221446999999998</v>
      </c>
      <c r="G355" s="58">
        <v>-101.81572199999999</v>
      </c>
      <c r="H355" s="15" t="s">
        <v>1698</v>
      </c>
      <c r="I355" s="15" t="s">
        <v>1810</v>
      </c>
      <c r="J355" s="15" t="s">
        <v>466</v>
      </c>
      <c r="K355" s="7" t="s">
        <v>513</v>
      </c>
      <c r="L355" s="7">
        <v>58523</v>
      </c>
      <c r="M355" t="s">
        <v>412</v>
      </c>
      <c r="N355" t="s">
        <v>1870</v>
      </c>
      <c r="O355" t="s">
        <v>1534</v>
      </c>
      <c r="P355" t="s">
        <v>2017</v>
      </c>
      <c r="Q355" s="48" t="s">
        <v>2676</v>
      </c>
    </row>
    <row r="356" spans="1:17" x14ac:dyDescent="0.35">
      <c r="A356">
        <v>1212</v>
      </c>
      <c r="B356">
        <v>10113</v>
      </c>
      <c r="C356" s="3">
        <v>110020578891</v>
      </c>
      <c r="D356" t="s">
        <v>671</v>
      </c>
      <c r="E356" t="s">
        <v>672</v>
      </c>
      <c r="F356" s="58">
        <v>40.790300000000002</v>
      </c>
      <c r="G356" s="58">
        <v>-76.198300000000003</v>
      </c>
      <c r="H356" s="15" t="s">
        <v>1699</v>
      </c>
      <c r="I356" s="15" t="s">
        <v>1811</v>
      </c>
      <c r="J356" s="15" t="s">
        <v>673</v>
      </c>
      <c r="K356" s="7" t="s">
        <v>288</v>
      </c>
      <c r="L356" s="7">
        <v>17934</v>
      </c>
      <c r="M356" t="s">
        <v>412</v>
      </c>
      <c r="N356" t="s">
        <v>1870</v>
      </c>
      <c r="O356" t="s">
        <v>1572</v>
      </c>
      <c r="P356" t="s">
        <v>2017</v>
      </c>
      <c r="Q356" s="48" t="s">
        <v>2676</v>
      </c>
    </row>
    <row r="357" spans="1:17" x14ac:dyDescent="0.35">
      <c r="A357">
        <v>1213</v>
      </c>
      <c r="B357">
        <v>10143</v>
      </c>
      <c r="C357" s="3">
        <v>110001147786</v>
      </c>
      <c r="D357" t="s">
        <v>674</v>
      </c>
      <c r="E357" t="s">
        <v>2354</v>
      </c>
      <c r="F357" s="58">
        <v>40.549999999999997</v>
      </c>
      <c r="G357" s="58">
        <v>-78.8</v>
      </c>
      <c r="H357" s="15" t="s">
        <v>1700</v>
      </c>
      <c r="I357" s="15" t="s">
        <v>1812</v>
      </c>
      <c r="J357" s="15" t="s">
        <v>675</v>
      </c>
      <c r="K357" s="7" t="s">
        <v>288</v>
      </c>
      <c r="L357" s="7">
        <v>15927</v>
      </c>
      <c r="M357" t="s">
        <v>412</v>
      </c>
      <c r="N357" t="s">
        <v>1870</v>
      </c>
      <c r="O357" t="s">
        <v>1867</v>
      </c>
      <c r="P357" t="s">
        <v>2017</v>
      </c>
      <c r="Q357" s="48" t="s">
        <v>2676</v>
      </c>
    </row>
    <row r="358" spans="1:17" x14ac:dyDescent="0.35">
      <c r="A358">
        <v>1214</v>
      </c>
      <c r="B358">
        <v>10151</v>
      </c>
      <c r="C358" s="3">
        <v>110007881998</v>
      </c>
      <c r="D358" t="s">
        <v>676</v>
      </c>
      <c r="E358" t="s">
        <v>2355</v>
      </c>
      <c r="F358" s="58">
        <v>39.561830999999998</v>
      </c>
      <c r="G358" s="58">
        <v>-80.163138000000004</v>
      </c>
      <c r="H358" s="15" t="s">
        <v>1701</v>
      </c>
      <c r="I358" s="15" t="s">
        <v>1813</v>
      </c>
      <c r="J358" s="15" t="s">
        <v>446</v>
      </c>
      <c r="K358" s="7" t="s">
        <v>392</v>
      </c>
      <c r="L358" s="7">
        <v>26574</v>
      </c>
      <c r="M358" t="s">
        <v>412</v>
      </c>
      <c r="N358" t="s">
        <v>1870</v>
      </c>
      <c r="O358" t="s">
        <v>1565</v>
      </c>
      <c r="P358" t="s">
        <v>2017</v>
      </c>
      <c r="Q358" s="48" t="s">
        <v>2676</v>
      </c>
    </row>
    <row r="359" spans="1:17" x14ac:dyDescent="0.35">
      <c r="A359">
        <v>1215</v>
      </c>
      <c r="B359">
        <v>10343</v>
      </c>
      <c r="C359" s="3">
        <v>110007026306</v>
      </c>
      <c r="D359" t="s">
        <v>677</v>
      </c>
      <c r="E359" t="s">
        <v>678</v>
      </c>
      <c r="F359" s="58">
        <v>40.811188999999999</v>
      </c>
      <c r="G359" s="58">
        <v>-76.452950999999999</v>
      </c>
      <c r="H359" s="15" t="s">
        <v>1702</v>
      </c>
      <c r="I359" s="15" t="s">
        <v>1814</v>
      </c>
      <c r="J359" s="15" t="s">
        <v>679</v>
      </c>
      <c r="K359" s="7" t="s">
        <v>288</v>
      </c>
      <c r="L359" s="7">
        <v>17832</v>
      </c>
      <c r="M359" t="s">
        <v>412</v>
      </c>
      <c r="N359" t="s">
        <v>1870</v>
      </c>
      <c r="O359" t="s">
        <v>1572</v>
      </c>
      <c r="P359" t="s">
        <v>2017</v>
      </c>
      <c r="Q359" s="48" t="s">
        <v>2676</v>
      </c>
    </row>
    <row r="360" spans="1:17" x14ac:dyDescent="0.35">
      <c r="A360">
        <v>1216</v>
      </c>
      <c r="B360">
        <v>10603</v>
      </c>
      <c r="C360" s="3">
        <v>110000330632</v>
      </c>
      <c r="D360" t="s">
        <v>680</v>
      </c>
      <c r="E360" t="s">
        <v>681</v>
      </c>
      <c r="F360" s="58">
        <v>40.454999999999998</v>
      </c>
      <c r="G360" s="58">
        <v>-78.747200000000007</v>
      </c>
      <c r="H360" s="15" t="s">
        <v>1703</v>
      </c>
      <c r="I360" s="15" t="s">
        <v>1815</v>
      </c>
      <c r="J360" s="15" t="s">
        <v>675</v>
      </c>
      <c r="K360" s="7" t="s">
        <v>288</v>
      </c>
      <c r="L360" s="7">
        <v>15931</v>
      </c>
      <c r="M360" t="s">
        <v>412</v>
      </c>
      <c r="N360" t="s">
        <v>1870</v>
      </c>
      <c r="O360" t="s">
        <v>1867</v>
      </c>
      <c r="P360" t="s">
        <v>2017</v>
      </c>
      <c r="Q360" s="48" t="s">
        <v>2676</v>
      </c>
    </row>
    <row r="361" spans="1:17" x14ac:dyDescent="0.35">
      <c r="A361">
        <v>1217</v>
      </c>
      <c r="B361">
        <v>10671</v>
      </c>
      <c r="C361" s="3">
        <v>110056955460</v>
      </c>
      <c r="D361" t="s">
        <v>682</v>
      </c>
      <c r="E361" t="s">
        <v>524</v>
      </c>
      <c r="F361" s="58">
        <v>35.193100000000001</v>
      </c>
      <c r="G361" s="58">
        <v>-94.645799999999994</v>
      </c>
      <c r="H361" s="15" t="s">
        <v>1704</v>
      </c>
      <c r="I361" s="15" t="s">
        <v>1816</v>
      </c>
      <c r="J361" s="15" t="s">
        <v>683</v>
      </c>
      <c r="K361" s="7" t="s">
        <v>282</v>
      </c>
      <c r="L361" s="7">
        <v>74959</v>
      </c>
      <c r="M361" t="s">
        <v>412</v>
      </c>
      <c r="N361" t="s">
        <v>1870</v>
      </c>
      <c r="O361" t="s">
        <v>1834</v>
      </c>
      <c r="P361" t="s">
        <v>2017</v>
      </c>
      <c r="Q361" s="48" t="s">
        <v>2676</v>
      </c>
    </row>
    <row r="362" spans="1:17" x14ac:dyDescent="0.35">
      <c r="A362">
        <v>1220</v>
      </c>
      <c r="B362">
        <v>50611</v>
      </c>
      <c r="C362" s="3">
        <v>110010970235</v>
      </c>
      <c r="D362" t="s">
        <v>2057</v>
      </c>
      <c r="E362" t="s">
        <v>2357</v>
      </c>
      <c r="F362" s="58">
        <v>40.619100000000003</v>
      </c>
      <c r="G362" s="58">
        <v>-76.45</v>
      </c>
      <c r="H362" s="15" t="s">
        <v>1707</v>
      </c>
      <c r="I362" s="15" t="s">
        <v>1817</v>
      </c>
      <c r="J362" s="15" t="s">
        <v>673</v>
      </c>
      <c r="K362" s="7" t="s">
        <v>288</v>
      </c>
      <c r="L362" s="7">
        <v>17963</v>
      </c>
      <c r="M362" t="s">
        <v>412</v>
      </c>
      <c r="N362" t="s">
        <v>1870</v>
      </c>
      <c r="O362" t="s">
        <v>1572</v>
      </c>
      <c r="P362" t="s">
        <v>2017</v>
      </c>
      <c r="Q362" s="48" t="s">
        <v>2676</v>
      </c>
    </row>
    <row r="363" spans="1:17" x14ac:dyDescent="0.35">
      <c r="A363">
        <v>1221</v>
      </c>
      <c r="B363">
        <v>50776</v>
      </c>
      <c r="C363" s="3">
        <v>110030471610</v>
      </c>
      <c r="D363" t="s">
        <v>685</v>
      </c>
      <c r="E363" t="s">
        <v>2358</v>
      </c>
      <c r="F363" s="58">
        <v>40.855600000000003</v>
      </c>
      <c r="G363" s="58">
        <v>-75.878100000000003</v>
      </c>
      <c r="H363" s="15" t="s">
        <v>1708</v>
      </c>
      <c r="I363" s="15" t="s">
        <v>1818</v>
      </c>
      <c r="J363" s="15" t="s">
        <v>686</v>
      </c>
      <c r="K363" s="7" t="s">
        <v>288</v>
      </c>
      <c r="L363" s="7">
        <v>18240</v>
      </c>
      <c r="M363" t="s">
        <v>412</v>
      </c>
      <c r="N363" t="s">
        <v>1870</v>
      </c>
      <c r="O363" t="s">
        <v>1460</v>
      </c>
      <c r="P363" t="s">
        <v>2017</v>
      </c>
      <c r="Q363" s="48" t="s">
        <v>2676</v>
      </c>
    </row>
    <row r="364" spans="1:17" x14ac:dyDescent="0.35">
      <c r="A364">
        <v>1222</v>
      </c>
      <c r="B364">
        <v>50888</v>
      </c>
      <c r="C364" s="3">
        <v>110006623396</v>
      </c>
      <c r="D364" t="s">
        <v>2058</v>
      </c>
      <c r="E364" t="s">
        <v>2359</v>
      </c>
      <c r="F364" s="58">
        <v>40.691699999999997</v>
      </c>
      <c r="G364" s="58">
        <v>-75.479200000000006</v>
      </c>
      <c r="H364" s="15" t="s">
        <v>1709</v>
      </c>
      <c r="I364" s="15" t="s">
        <v>687</v>
      </c>
      <c r="J364" s="15" t="s">
        <v>687</v>
      </c>
      <c r="K364" s="7" t="s">
        <v>288</v>
      </c>
      <c r="L364" s="7">
        <v>18067</v>
      </c>
      <c r="M364" t="s">
        <v>412</v>
      </c>
      <c r="N364" t="s">
        <v>1870</v>
      </c>
      <c r="O364" t="s">
        <v>1460</v>
      </c>
      <c r="P364" t="s">
        <v>2017</v>
      </c>
      <c r="Q364" s="48" t="s">
        <v>2676</v>
      </c>
    </row>
    <row r="365" spans="1:17" x14ac:dyDescent="0.35">
      <c r="A365">
        <v>1224</v>
      </c>
      <c r="B365">
        <v>50974</v>
      </c>
      <c r="C365" s="3">
        <v>110005981296</v>
      </c>
      <c r="D365" t="s">
        <v>690</v>
      </c>
      <c r="E365" t="s">
        <v>2360</v>
      </c>
      <c r="F365" s="58">
        <v>41.269100000000002</v>
      </c>
      <c r="G365" s="58">
        <v>-79.813400000000001</v>
      </c>
      <c r="H365" s="15" t="s">
        <v>1711</v>
      </c>
      <c r="I365" s="15" t="s">
        <v>1820</v>
      </c>
      <c r="J365" s="15" t="s">
        <v>691</v>
      </c>
      <c r="K365" s="7" t="s">
        <v>288</v>
      </c>
      <c r="L365" s="7">
        <v>16374</v>
      </c>
      <c r="M365" t="s">
        <v>412</v>
      </c>
      <c r="N365" t="s">
        <v>1870</v>
      </c>
      <c r="O365" t="s">
        <v>1574</v>
      </c>
      <c r="P365" t="s">
        <v>2017</v>
      </c>
      <c r="Q365" s="48" t="s">
        <v>2676</v>
      </c>
    </row>
    <row r="366" spans="1:17" x14ac:dyDescent="0.35">
      <c r="A366">
        <v>1225</v>
      </c>
      <c r="B366">
        <v>54634</v>
      </c>
      <c r="C366" s="3">
        <v>110006812716</v>
      </c>
      <c r="D366" t="s">
        <v>692</v>
      </c>
      <c r="E366" t="s">
        <v>693</v>
      </c>
      <c r="F366" s="58">
        <v>40.822200000000002</v>
      </c>
      <c r="G366" s="58">
        <v>-76.173599999999993</v>
      </c>
      <c r="H366" s="15" t="s">
        <v>1712</v>
      </c>
      <c r="I366" s="15" t="s">
        <v>1821</v>
      </c>
      <c r="J366" s="15" t="s">
        <v>673</v>
      </c>
      <c r="K366" s="7" t="s">
        <v>288</v>
      </c>
      <c r="L366" s="7">
        <v>17976</v>
      </c>
      <c r="M366" t="s">
        <v>412</v>
      </c>
      <c r="N366" t="s">
        <v>1870</v>
      </c>
      <c r="O366" t="s">
        <v>1572</v>
      </c>
      <c r="P366" t="s">
        <v>2017</v>
      </c>
      <c r="Q366" s="48" t="s">
        <v>2676</v>
      </c>
    </row>
    <row r="367" spans="1:17" x14ac:dyDescent="0.35">
      <c r="A367">
        <v>1226</v>
      </c>
      <c r="B367">
        <v>55076</v>
      </c>
      <c r="C367" s="3">
        <v>110021170908</v>
      </c>
      <c r="D367" t="s">
        <v>694</v>
      </c>
      <c r="E367" t="s">
        <v>695</v>
      </c>
      <c r="F367" s="58">
        <v>33.376100000000001</v>
      </c>
      <c r="G367" s="58">
        <v>-89.218299999999999</v>
      </c>
      <c r="H367" s="15" t="s">
        <v>1713</v>
      </c>
      <c r="I367" s="15" t="s">
        <v>1822</v>
      </c>
      <c r="J367" s="15" t="s">
        <v>649</v>
      </c>
      <c r="K367" s="7" t="s">
        <v>696</v>
      </c>
      <c r="L367" s="7">
        <v>39735</v>
      </c>
      <c r="M367" t="s">
        <v>412</v>
      </c>
      <c r="N367" t="s">
        <v>1870</v>
      </c>
      <c r="O367" t="s">
        <v>1495</v>
      </c>
      <c r="P367" t="s">
        <v>2017</v>
      </c>
      <c r="Q367" s="48" t="s">
        <v>2676</v>
      </c>
    </row>
    <row r="368" spans="1:17" x14ac:dyDescent="0.35">
      <c r="A368">
        <v>1232</v>
      </c>
      <c r="B368">
        <v>56456</v>
      </c>
      <c r="C368" s="3">
        <v>110033168391</v>
      </c>
      <c r="D368" t="s">
        <v>708</v>
      </c>
      <c r="E368" t="s">
        <v>2362</v>
      </c>
      <c r="F368" s="58">
        <v>35.664400000000001</v>
      </c>
      <c r="G368" s="58">
        <v>-89.948899999999995</v>
      </c>
      <c r="H368" s="15" t="s">
        <v>1719</v>
      </c>
      <c r="I368" s="15" t="s">
        <v>1827</v>
      </c>
      <c r="J368" s="15" t="s">
        <v>709</v>
      </c>
      <c r="K368" s="7" t="s">
        <v>55</v>
      </c>
      <c r="L368" s="7">
        <v>72370</v>
      </c>
      <c r="M368" t="s">
        <v>412</v>
      </c>
      <c r="N368" t="s">
        <v>1870</v>
      </c>
      <c r="O368" t="s">
        <v>1421</v>
      </c>
      <c r="P368" t="s">
        <v>2017</v>
      </c>
      <c r="Q368" s="48" t="s">
        <v>2676</v>
      </c>
    </row>
    <row r="369" spans="1:17" x14ac:dyDescent="0.35">
      <c r="A369">
        <v>1235</v>
      </c>
      <c r="B369">
        <v>56609</v>
      </c>
      <c r="C369" s="3">
        <v>110070334795</v>
      </c>
      <c r="D369" t="s">
        <v>712</v>
      </c>
      <c r="E369" t="s">
        <v>512</v>
      </c>
      <c r="F369" s="58">
        <v>44.388888999999999</v>
      </c>
      <c r="G369" s="58">
        <v>-105.46083299999999</v>
      </c>
      <c r="H369" s="15" t="s">
        <v>1721</v>
      </c>
      <c r="I369" s="15" t="s">
        <v>1785</v>
      </c>
      <c r="J369" s="15" t="s">
        <v>598</v>
      </c>
      <c r="K369" s="7" t="s">
        <v>557</v>
      </c>
      <c r="L369" s="7">
        <v>82716</v>
      </c>
      <c r="M369" t="s">
        <v>412</v>
      </c>
      <c r="N369" t="s">
        <v>1870</v>
      </c>
      <c r="O369" t="s">
        <v>1566</v>
      </c>
      <c r="P369" t="s">
        <v>2017</v>
      </c>
      <c r="Q369" s="48" t="s">
        <v>2676</v>
      </c>
    </row>
    <row r="370" spans="1:17" x14ac:dyDescent="0.35">
      <c r="A370">
        <v>1247</v>
      </c>
      <c r="B370">
        <v>3407</v>
      </c>
      <c r="C370" s="3">
        <v>110000372631</v>
      </c>
      <c r="D370" t="s">
        <v>2618</v>
      </c>
      <c r="E370" t="s">
        <v>472</v>
      </c>
      <c r="F370" s="34">
        <v>35.8992</v>
      </c>
      <c r="G370" s="34">
        <v>-84.519400000000005</v>
      </c>
      <c r="H370" t="s">
        <v>2619</v>
      </c>
      <c r="I370" t="s">
        <v>2620</v>
      </c>
      <c r="J370" t="s">
        <v>2621</v>
      </c>
      <c r="K370" s="7" t="s">
        <v>336</v>
      </c>
      <c r="L370" s="2">
        <v>37748</v>
      </c>
      <c r="M370" t="s">
        <v>412</v>
      </c>
      <c r="N370" t="s">
        <v>1870</v>
      </c>
      <c r="O370" t="s">
        <v>1548</v>
      </c>
      <c r="P370" t="s">
        <v>2017</v>
      </c>
      <c r="Q370" s="48" t="s">
        <v>2676</v>
      </c>
    </row>
    <row r="371" spans="1:17" x14ac:dyDescent="0.35">
      <c r="A371">
        <v>1248</v>
      </c>
      <c r="B371">
        <v>6288</v>
      </c>
      <c r="C371" s="3">
        <v>110071509095</v>
      </c>
      <c r="D371" t="s">
        <v>2622</v>
      </c>
      <c r="E371" t="s">
        <v>2623</v>
      </c>
      <c r="F371" s="34">
        <v>63.854199999999999</v>
      </c>
      <c r="G371" s="34">
        <v>-148.94999999999999</v>
      </c>
      <c r="H371" t="s">
        <v>2624</v>
      </c>
      <c r="I371" t="s">
        <v>2625</v>
      </c>
      <c r="J371" t="s">
        <v>2626</v>
      </c>
      <c r="K371" s="7" t="s">
        <v>2627</v>
      </c>
      <c r="L371" s="2">
        <v>99743</v>
      </c>
      <c r="M371" t="s">
        <v>412</v>
      </c>
      <c r="N371" t="s">
        <v>1870</v>
      </c>
      <c r="O371" t="s">
        <v>2628</v>
      </c>
      <c r="P371" t="s">
        <v>2017</v>
      </c>
      <c r="Q371" s="48" t="s">
        <v>2676</v>
      </c>
    </row>
    <row r="372" spans="1:17" x14ac:dyDescent="0.35">
      <c r="A372">
        <v>1249</v>
      </c>
      <c r="B372">
        <v>3118</v>
      </c>
      <c r="C372" s="3">
        <v>110000538801</v>
      </c>
      <c r="D372" t="s">
        <v>2629</v>
      </c>
      <c r="E372" t="s">
        <v>2630</v>
      </c>
      <c r="F372" s="35">
        <v>40.3842</v>
      </c>
      <c r="G372" s="35">
        <v>-79.061099999999996</v>
      </c>
      <c r="H372" t="s">
        <v>2631</v>
      </c>
      <c r="I372" t="s">
        <v>1761</v>
      </c>
      <c r="J372" t="s">
        <v>526</v>
      </c>
      <c r="K372" s="7" t="s">
        <v>288</v>
      </c>
      <c r="L372" s="2">
        <v>15944</v>
      </c>
      <c r="M372" t="s">
        <v>412</v>
      </c>
      <c r="N372" t="s">
        <v>1870</v>
      </c>
      <c r="O372" t="s">
        <v>1569</v>
      </c>
      <c r="P372" t="s">
        <v>2017</v>
      </c>
      <c r="Q372" s="48" t="s">
        <v>2676</v>
      </c>
    </row>
    <row r="373" spans="1:17" x14ac:dyDescent="0.35">
      <c r="A373">
        <v>1250</v>
      </c>
      <c r="B373">
        <v>3136</v>
      </c>
      <c r="C373" s="3">
        <v>110000538525</v>
      </c>
      <c r="D373" t="s">
        <v>2632</v>
      </c>
      <c r="E373" t="s">
        <v>2630</v>
      </c>
      <c r="F373" s="35">
        <v>40.660400000000003</v>
      </c>
      <c r="G373" s="35">
        <v>-79.341099999999997</v>
      </c>
      <c r="H373" t="s">
        <v>2633</v>
      </c>
      <c r="I373" t="s">
        <v>2634</v>
      </c>
      <c r="J373" t="s">
        <v>2635</v>
      </c>
      <c r="K373" s="7" t="s">
        <v>288</v>
      </c>
      <c r="L373" s="2">
        <v>15774</v>
      </c>
      <c r="M373" t="s">
        <v>412</v>
      </c>
      <c r="N373" t="s">
        <v>1870</v>
      </c>
      <c r="O373" t="s">
        <v>1574</v>
      </c>
      <c r="P373" t="s">
        <v>2017</v>
      </c>
      <c r="Q373" s="48" t="s">
        <v>2676</v>
      </c>
    </row>
    <row r="374" spans="1:17" x14ac:dyDescent="0.35">
      <c r="A374">
        <v>1251</v>
      </c>
      <c r="B374">
        <v>889</v>
      </c>
      <c r="C374" s="3">
        <v>110011697075</v>
      </c>
      <c r="D374" t="s">
        <v>2636</v>
      </c>
      <c r="E374" t="s">
        <v>2637</v>
      </c>
      <c r="F374" s="35">
        <v>38.204999999999998</v>
      </c>
      <c r="G374" s="35">
        <v>-89.855000000000004</v>
      </c>
      <c r="H374" t="s">
        <v>2638</v>
      </c>
      <c r="I374" t="s">
        <v>2639</v>
      </c>
      <c r="J374" t="s">
        <v>492</v>
      </c>
      <c r="K374" s="7" t="s">
        <v>171</v>
      </c>
      <c r="L374" s="2">
        <v>62217</v>
      </c>
      <c r="M374" t="s">
        <v>412</v>
      </c>
      <c r="N374" t="s">
        <v>1870</v>
      </c>
      <c r="O374" t="s">
        <v>1497</v>
      </c>
      <c r="P374" t="s">
        <v>2017</v>
      </c>
      <c r="Q374" s="48" t="s">
        <v>2676</v>
      </c>
    </row>
    <row r="375" spans="1:17" x14ac:dyDescent="0.35">
      <c r="A375">
        <v>1252</v>
      </c>
      <c r="B375">
        <v>2832</v>
      </c>
      <c r="C375" s="3">
        <v>110000823379</v>
      </c>
      <c r="D375" t="s">
        <v>2640</v>
      </c>
      <c r="E375" t="s">
        <v>2641</v>
      </c>
      <c r="F375" s="34">
        <v>39.113100000000003</v>
      </c>
      <c r="G375" s="34">
        <v>-84.803100000000001</v>
      </c>
      <c r="H375" t="s">
        <v>2642</v>
      </c>
      <c r="I375" t="s">
        <v>2643</v>
      </c>
      <c r="J375" t="s">
        <v>1129</v>
      </c>
      <c r="K375" s="7" t="s">
        <v>277</v>
      </c>
      <c r="L375" s="2">
        <v>45052</v>
      </c>
      <c r="M375" t="s">
        <v>412</v>
      </c>
      <c r="N375" t="s">
        <v>1870</v>
      </c>
      <c r="O375" t="s">
        <v>1483</v>
      </c>
      <c r="P375" t="s">
        <v>2017</v>
      </c>
      <c r="Q375" s="48" t="s">
        <v>2676</v>
      </c>
    </row>
    <row r="376" spans="1:17" x14ac:dyDescent="0.35">
      <c r="A376">
        <v>1253</v>
      </c>
      <c r="B376">
        <v>6178</v>
      </c>
      <c r="C376" s="3">
        <v>110032992153</v>
      </c>
      <c r="D376" t="s">
        <v>2644</v>
      </c>
      <c r="E376" t="s">
        <v>2645</v>
      </c>
      <c r="F376" s="35">
        <v>28.712800000000001</v>
      </c>
      <c r="G376" s="35">
        <v>-97.214200000000005</v>
      </c>
      <c r="H376" t="s">
        <v>2646</v>
      </c>
      <c r="I376" t="s">
        <v>2647</v>
      </c>
      <c r="J376" t="s">
        <v>2648</v>
      </c>
      <c r="K376" s="7" t="s">
        <v>346</v>
      </c>
      <c r="L376" s="2">
        <v>77905</v>
      </c>
      <c r="M376" t="s">
        <v>412</v>
      </c>
      <c r="N376" t="s">
        <v>1870</v>
      </c>
      <c r="O376" t="s">
        <v>1552</v>
      </c>
      <c r="P376" t="s">
        <v>2017</v>
      </c>
      <c r="Q376" s="48" t="s">
        <v>2676</v>
      </c>
    </row>
    <row r="377" spans="1:17" x14ac:dyDescent="0.35">
      <c r="A377">
        <v>1254</v>
      </c>
      <c r="B377">
        <v>876</v>
      </c>
      <c r="C377" s="3">
        <v>110000602125</v>
      </c>
      <c r="D377" t="s">
        <v>2649</v>
      </c>
      <c r="E377" t="s">
        <v>2650</v>
      </c>
      <c r="F377" s="35">
        <v>39.590600000000002</v>
      </c>
      <c r="G377" s="35">
        <v>-89.496399999999994</v>
      </c>
      <c r="H377" t="s">
        <v>2651</v>
      </c>
      <c r="I377" t="s">
        <v>2652</v>
      </c>
      <c r="J377" t="s">
        <v>2653</v>
      </c>
      <c r="K377" s="7" t="s">
        <v>171</v>
      </c>
      <c r="L377" s="2">
        <v>62558</v>
      </c>
      <c r="M377" t="s">
        <v>412</v>
      </c>
      <c r="N377" t="s">
        <v>1870</v>
      </c>
      <c r="O377" t="s">
        <v>1510</v>
      </c>
      <c r="P377" t="s">
        <v>2017</v>
      </c>
      <c r="Q377" s="48" t="s">
        <v>2676</v>
      </c>
    </row>
    <row r="378" spans="1:17" x14ac:dyDescent="0.35">
      <c r="A378">
        <v>1255</v>
      </c>
      <c r="B378">
        <v>6017</v>
      </c>
      <c r="C378" s="3">
        <v>110000439393</v>
      </c>
      <c r="D378" t="s">
        <v>2654</v>
      </c>
      <c r="E378" t="s">
        <v>2655</v>
      </c>
      <c r="F378" s="35">
        <v>38.936100000000003</v>
      </c>
      <c r="G378" s="35">
        <v>-88.277799999999999</v>
      </c>
      <c r="H378" t="s">
        <v>2656</v>
      </c>
      <c r="I378" t="s">
        <v>157</v>
      </c>
      <c r="J378" t="s">
        <v>2657</v>
      </c>
      <c r="K378" s="7" t="s">
        <v>171</v>
      </c>
      <c r="L378" s="2">
        <v>62448</v>
      </c>
      <c r="M378" t="s">
        <v>412</v>
      </c>
      <c r="N378" t="s">
        <v>1870</v>
      </c>
      <c r="O378" t="s">
        <v>1497</v>
      </c>
      <c r="P378" t="s">
        <v>2017</v>
      </c>
      <c r="Q378" s="48" t="s">
        <v>2676</v>
      </c>
    </row>
    <row r="379" spans="1:17" x14ac:dyDescent="0.35">
      <c r="A379">
        <v>1256</v>
      </c>
      <c r="B379">
        <v>879</v>
      </c>
      <c r="C379" s="3">
        <v>110000438027</v>
      </c>
      <c r="D379" t="s">
        <v>2658</v>
      </c>
      <c r="E379" t="s">
        <v>2659</v>
      </c>
      <c r="F379" s="34">
        <v>40.540799999999997</v>
      </c>
      <c r="G379" s="34">
        <v>-89.678600000000003</v>
      </c>
      <c r="H379" t="s">
        <v>2660</v>
      </c>
      <c r="I379" t="s">
        <v>2661</v>
      </c>
      <c r="J379" t="s">
        <v>2662</v>
      </c>
      <c r="K379" s="7" t="s">
        <v>171</v>
      </c>
      <c r="L379" s="2">
        <v>61554</v>
      </c>
      <c r="M379" t="s">
        <v>412</v>
      </c>
      <c r="N379" t="s">
        <v>1870</v>
      </c>
      <c r="O379" t="s">
        <v>2663</v>
      </c>
      <c r="P379" t="s">
        <v>2017</v>
      </c>
      <c r="Q379" s="48" t="s">
        <v>2676</v>
      </c>
    </row>
    <row r="380" spans="1:17" x14ac:dyDescent="0.35">
      <c r="A380">
        <v>1257</v>
      </c>
      <c r="B380">
        <v>6073</v>
      </c>
      <c r="C380" s="3">
        <v>110040875666</v>
      </c>
      <c r="D380" t="s">
        <v>2664</v>
      </c>
      <c r="E380" t="s">
        <v>2665</v>
      </c>
      <c r="F380" s="34">
        <v>30.5335</v>
      </c>
      <c r="G380" s="34">
        <v>-88.557400000000001</v>
      </c>
      <c r="H380" t="s">
        <v>2666</v>
      </c>
      <c r="I380" t="s">
        <v>2667</v>
      </c>
      <c r="J380" t="s">
        <v>211</v>
      </c>
      <c r="K380" s="7" t="s">
        <v>696</v>
      </c>
      <c r="L380" s="2">
        <v>39562</v>
      </c>
      <c r="M380" t="s">
        <v>412</v>
      </c>
      <c r="N380" t="s">
        <v>1870</v>
      </c>
      <c r="O380" t="s">
        <v>1530</v>
      </c>
      <c r="P380" t="s">
        <v>2017</v>
      </c>
      <c r="Q380" s="48" t="s">
        <v>2676</v>
      </c>
    </row>
    <row r="381" spans="1:17" x14ac:dyDescent="0.35">
      <c r="A381">
        <v>1258</v>
      </c>
      <c r="B381">
        <v>6009</v>
      </c>
      <c r="C381" s="3">
        <v>110000451788</v>
      </c>
      <c r="D381" t="s">
        <v>2668</v>
      </c>
      <c r="E381" t="s">
        <v>2669</v>
      </c>
      <c r="F381" s="34">
        <v>34.4236</v>
      </c>
      <c r="G381" s="34">
        <v>-92.139200000000002</v>
      </c>
      <c r="H381" t="s">
        <v>2670</v>
      </c>
      <c r="I381" t="s">
        <v>2671</v>
      </c>
      <c r="J381" t="s">
        <v>84</v>
      </c>
      <c r="K381" s="7" t="s">
        <v>55</v>
      </c>
      <c r="L381" s="2">
        <v>72132</v>
      </c>
      <c r="M381" t="s">
        <v>412</v>
      </c>
      <c r="N381" t="s">
        <v>1870</v>
      </c>
      <c r="O381" t="s">
        <v>1494</v>
      </c>
      <c r="P381" t="s">
        <v>2017</v>
      </c>
      <c r="Q381" s="48" t="s">
        <v>2676</v>
      </c>
    </row>
    <row r="382" spans="1:17" x14ac:dyDescent="0.35">
      <c r="A382">
        <v>1182</v>
      </c>
      <c r="B382">
        <v>6190</v>
      </c>
      <c r="C382" s="3">
        <v>110000450627</v>
      </c>
      <c r="D382" t="s">
        <v>621</v>
      </c>
      <c r="E382" t="s">
        <v>2344</v>
      </c>
      <c r="F382" s="58">
        <v>31.395</v>
      </c>
      <c r="G382" s="58">
        <v>-92.716667000000001</v>
      </c>
      <c r="H382" s="15" t="s">
        <v>1671</v>
      </c>
      <c r="I382" s="15" t="s">
        <v>1793</v>
      </c>
      <c r="J382" s="15" t="s">
        <v>622</v>
      </c>
      <c r="K382" s="7" t="s">
        <v>478</v>
      </c>
      <c r="L382" s="7">
        <v>71447</v>
      </c>
      <c r="M382" t="s">
        <v>412</v>
      </c>
      <c r="N382" t="s">
        <v>1870</v>
      </c>
      <c r="O382" t="s">
        <v>1522</v>
      </c>
      <c r="P382" t="s">
        <v>2672</v>
      </c>
      <c r="Q382" s="48" t="s">
        <v>2676</v>
      </c>
    </row>
    <row r="383" spans="1:17" x14ac:dyDescent="0.35">
      <c r="A383">
        <v>1524</v>
      </c>
      <c r="B383" s="49">
        <v>110000366817</v>
      </c>
      <c r="C383" s="49">
        <v>110000366817</v>
      </c>
      <c r="D383" t="s">
        <v>2310</v>
      </c>
      <c r="E383" t="s">
        <v>2376</v>
      </c>
      <c r="F383" s="59">
        <v>33.580768999999997</v>
      </c>
      <c r="G383" s="59">
        <v>-86.781281000000007</v>
      </c>
      <c r="H383" s="15" t="s">
        <v>1396</v>
      </c>
      <c r="I383" s="15" t="s">
        <v>2525</v>
      </c>
      <c r="J383" s="15" t="s">
        <v>84</v>
      </c>
      <c r="K383" s="7" t="s">
        <v>411</v>
      </c>
      <c r="L383" s="15" t="s">
        <v>1975</v>
      </c>
      <c r="M383" s="60" t="s">
        <v>1397</v>
      </c>
      <c r="N383" s="60" t="s">
        <v>2014</v>
      </c>
      <c r="O383" t="s">
        <v>1499</v>
      </c>
      <c r="P383" t="s">
        <v>2674</v>
      </c>
    </row>
    <row r="384" spans="1:17" x14ac:dyDescent="0.35">
      <c r="A384">
        <v>1535</v>
      </c>
      <c r="B384" s="3">
        <v>110042043384</v>
      </c>
      <c r="C384" s="3">
        <v>110042043384</v>
      </c>
      <c r="D384" t="s">
        <v>2317</v>
      </c>
      <c r="E384" t="s">
        <v>1408</v>
      </c>
      <c r="F384" s="58">
        <v>40.305087999999998</v>
      </c>
      <c r="G384" s="58">
        <v>-79.876911000000007</v>
      </c>
      <c r="H384" s="15" t="s">
        <v>1409</v>
      </c>
      <c r="I384" s="15" t="s">
        <v>2530</v>
      </c>
      <c r="J384" s="15" t="s">
        <v>867</v>
      </c>
      <c r="K384" s="7" t="s">
        <v>288</v>
      </c>
      <c r="L384" s="7" t="s">
        <v>1979</v>
      </c>
      <c r="M384" s="60" t="s">
        <v>1397</v>
      </c>
      <c r="N384" s="60" t="s">
        <v>2014</v>
      </c>
      <c r="O384" t="s">
        <v>1485</v>
      </c>
      <c r="P384" t="s">
        <v>2674</v>
      </c>
    </row>
    <row r="385" spans="1:16" x14ac:dyDescent="0.35">
      <c r="A385">
        <v>1531</v>
      </c>
      <c r="B385" s="3">
        <v>110054816703</v>
      </c>
      <c r="C385" s="3">
        <v>110054816703</v>
      </c>
      <c r="D385" t="s">
        <v>2315</v>
      </c>
      <c r="E385" t="s">
        <v>2378</v>
      </c>
      <c r="F385" s="58">
        <v>38.597299999999997</v>
      </c>
      <c r="G385" s="58">
        <v>-82.827100000000002</v>
      </c>
      <c r="H385" s="15" t="s">
        <v>1404</v>
      </c>
      <c r="I385" s="15" t="s">
        <v>2528</v>
      </c>
      <c r="J385" s="15" t="s">
        <v>1405</v>
      </c>
      <c r="K385" s="7" t="s">
        <v>277</v>
      </c>
      <c r="L385" s="61" t="s">
        <v>1978</v>
      </c>
      <c r="M385" s="60" t="s">
        <v>1397</v>
      </c>
      <c r="N385" s="60" t="s">
        <v>2014</v>
      </c>
      <c r="O385" t="s">
        <v>1539</v>
      </c>
      <c r="P385" t="s">
        <v>2674</v>
      </c>
    </row>
    <row r="386" spans="1:16" x14ac:dyDescent="0.35">
      <c r="A386">
        <v>1527</v>
      </c>
      <c r="B386" s="3">
        <v>110000329118</v>
      </c>
      <c r="C386" s="3">
        <v>110000329118</v>
      </c>
      <c r="D386" t="s">
        <v>2312</v>
      </c>
      <c r="E386" t="s">
        <v>1398</v>
      </c>
      <c r="F386" s="59">
        <v>40.163200000000003</v>
      </c>
      <c r="G386" s="59">
        <v>-79.886099999999999</v>
      </c>
      <c r="H386" s="15" t="s">
        <v>1399</v>
      </c>
      <c r="I386" s="15" t="s">
        <v>2526</v>
      </c>
      <c r="J386" s="15" t="s">
        <v>1400</v>
      </c>
      <c r="K386" s="7" t="s">
        <v>288</v>
      </c>
      <c r="L386" s="15" t="s">
        <v>1977</v>
      </c>
      <c r="M386" s="60" t="s">
        <v>1397</v>
      </c>
      <c r="N386" s="60" t="s">
        <v>2014</v>
      </c>
      <c r="O386" t="s">
        <v>1569</v>
      </c>
      <c r="P386" t="s">
        <v>2674</v>
      </c>
    </row>
    <row r="387" spans="1:16" x14ac:dyDescent="0.35">
      <c r="A387">
        <v>1534</v>
      </c>
      <c r="B387" s="3">
        <v>110060335524</v>
      </c>
      <c r="C387" s="3">
        <v>110060335524</v>
      </c>
      <c r="D387" t="s">
        <v>2316</v>
      </c>
      <c r="E387" t="s">
        <v>2378</v>
      </c>
      <c r="F387" s="58">
        <v>37.233333000000002</v>
      </c>
      <c r="G387" s="58">
        <v>-82.042501000000001</v>
      </c>
      <c r="H387" s="15" t="s">
        <v>1406</v>
      </c>
      <c r="I387" s="15" t="s">
        <v>2529</v>
      </c>
      <c r="J387" s="15" t="s">
        <v>1407</v>
      </c>
      <c r="K387" s="7" t="s">
        <v>370</v>
      </c>
      <c r="L387" s="15">
        <v>24631</v>
      </c>
      <c r="M387" s="60" t="s">
        <v>1397</v>
      </c>
      <c r="N387" s="60" t="s">
        <v>2014</v>
      </c>
      <c r="O387" t="s">
        <v>1563</v>
      </c>
      <c r="P387" t="s">
        <v>2674</v>
      </c>
    </row>
    <row r="388" spans="1:16" x14ac:dyDescent="0.35">
      <c r="A388">
        <v>1529</v>
      </c>
      <c r="B388" s="3">
        <v>110070374301</v>
      </c>
      <c r="C388" s="3">
        <v>110070374301</v>
      </c>
      <c r="D388" t="s">
        <v>2314</v>
      </c>
      <c r="E388" t="s">
        <v>2377</v>
      </c>
      <c r="F388" s="58">
        <v>42.282299999999999</v>
      </c>
      <c r="G388" s="58">
        <v>-83.105967000000007</v>
      </c>
      <c r="H388" s="15" t="s">
        <v>1403</v>
      </c>
      <c r="I388" s="15" t="s">
        <v>2500</v>
      </c>
      <c r="J388" s="15" t="s">
        <v>454</v>
      </c>
      <c r="K388" s="7" t="s">
        <v>480</v>
      </c>
      <c r="L388" s="15">
        <v>48209</v>
      </c>
      <c r="M388" s="60" t="s">
        <v>1397</v>
      </c>
      <c r="N388" s="60" t="s">
        <v>2014</v>
      </c>
      <c r="O388" t="s">
        <v>1570</v>
      </c>
      <c r="P388" t="s">
        <v>2674</v>
      </c>
    </row>
    <row r="389" spans="1:16" x14ac:dyDescent="0.35">
      <c r="A389">
        <v>1528</v>
      </c>
      <c r="B389" s="3">
        <v>110012566767</v>
      </c>
      <c r="C389" s="3">
        <v>110012566767</v>
      </c>
      <c r="D389" t="s">
        <v>2313</v>
      </c>
      <c r="E389" t="s">
        <v>1398</v>
      </c>
      <c r="F389" s="58">
        <v>41.211241999999999</v>
      </c>
      <c r="G389" s="58">
        <v>-80.816820000000007</v>
      </c>
      <c r="H389" s="15" t="s">
        <v>1401</v>
      </c>
      <c r="I389" s="15" t="s">
        <v>2527</v>
      </c>
      <c r="J389" s="15" t="s">
        <v>1402</v>
      </c>
      <c r="K389" s="7" t="s">
        <v>277</v>
      </c>
      <c r="L389" s="15">
        <v>44481</v>
      </c>
      <c r="M389" s="60" t="s">
        <v>1397</v>
      </c>
      <c r="N389" s="60" t="s">
        <v>2014</v>
      </c>
      <c r="O389" t="s">
        <v>1542</v>
      </c>
      <c r="P389" t="s">
        <v>2674</v>
      </c>
    </row>
    <row r="390" spans="1:16" x14ac:dyDescent="0.35">
      <c r="A390">
        <v>1010</v>
      </c>
      <c r="B390" t="s">
        <v>730</v>
      </c>
      <c r="C390" t="s">
        <v>2533</v>
      </c>
      <c r="D390" t="s">
        <v>51</v>
      </c>
      <c r="E390" t="s">
        <v>2319</v>
      </c>
      <c r="F390" s="58">
        <v>36.359166999999999</v>
      </c>
      <c r="G390" s="58">
        <v>-92.388749000000004</v>
      </c>
      <c r="H390" s="15" t="s">
        <v>52</v>
      </c>
      <c r="I390" s="15" t="s">
        <v>53</v>
      </c>
      <c r="J390" s="15" t="s">
        <v>54</v>
      </c>
      <c r="K390" s="7" t="s">
        <v>55</v>
      </c>
      <c r="L390" s="7" t="s">
        <v>56</v>
      </c>
      <c r="M390" t="s">
        <v>16</v>
      </c>
      <c r="N390" t="s">
        <v>17</v>
      </c>
      <c r="O390" t="s">
        <v>1421</v>
      </c>
      <c r="P390" t="s">
        <v>2674</v>
      </c>
    </row>
    <row r="391" spans="1:16" x14ac:dyDescent="0.35">
      <c r="A391">
        <v>1005</v>
      </c>
      <c r="B391" t="s">
        <v>725</v>
      </c>
      <c r="C391" t="s">
        <v>2534</v>
      </c>
      <c r="D391" t="s">
        <v>29</v>
      </c>
      <c r="E391" t="s">
        <v>2319</v>
      </c>
      <c r="F391" s="58">
        <v>33.352879999999999</v>
      </c>
      <c r="G391" s="58">
        <v>-111.97369</v>
      </c>
      <c r="H391" s="15" t="s">
        <v>30</v>
      </c>
      <c r="I391" s="15" t="s">
        <v>31</v>
      </c>
      <c r="J391" s="15" t="s">
        <v>32</v>
      </c>
      <c r="K391" s="7" t="s">
        <v>33</v>
      </c>
      <c r="L391" s="7" t="s">
        <v>34</v>
      </c>
      <c r="M391" t="s">
        <v>16</v>
      </c>
      <c r="N391" t="s">
        <v>17</v>
      </c>
      <c r="O391" t="s">
        <v>1416</v>
      </c>
      <c r="P391" t="s">
        <v>2674</v>
      </c>
    </row>
    <row r="392" spans="1:16" x14ac:dyDescent="0.35">
      <c r="A392">
        <v>1011</v>
      </c>
      <c r="B392" t="s">
        <v>731</v>
      </c>
      <c r="C392" t="s">
        <v>2535</v>
      </c>
      <c r="D392" t="s">
        <v>43</v>
      </c>
      <c r="E392" t="s">
        <v>2319</v>
      </c>
      <c r="F392" s="58">
        <v>33.906241000000001</v>
      </c>
      <c r="G392" s="58">
        <v>-117.286469</v>
      </c>
      <c r="H392" s="15" t="s">
        <v>57</v>
      </c>
      <c r="I392" s="15" t="s">
        <v>58</v>
      </c>
      <c r="J392" s="15" t="s">
        <v>32</v>
      </c>
      <c r="K392" s="7" t="s">
        <v>33</v>
      </c>
      <c r="L392" s="7" t="s">
        <v>59</v>
      </c>
      <c r="M392" t="s">
        <v>16</v>
      </c>
      <c r="N392" t="s">
        <v>17</v>
      </c>
      <c r="O392" t="s">
        <v>1419</v>
      </c>
      <c r="P392" t="s">
        <v>2674</v>
      </c>
    </row>
    <row r="393" spans="1:16" x14ac:dyDescent="0.35">
      <c r="A393">
        <v>1001</v>
      </c>
      <c r="B393" t="s">
        <v>721</v>
      </c>
      <c r="C393" t="s">
        <v>2536</v>
      </c>
      <c r="D393" t="s">
        <v>10</v>
      </c>
      <c r="E393" t="s">
        <v>2319</v>
      </c>
      <c r="F393" s="58">
        <v>33.876551215845403</v>
      </c>
      <c r="G393" s="58">
        <v>-118.26272283667301</v>
      </c>
      <c r="H393" s="15" t="s">
        <v>11</v>
      </c>
      <c r="I393" s="15" t="s">
        <v>12</v>
      </c>
      <c r="J393" s="15" t="s">
        <v>13</v>
      </c>
      <c r="K393" s="7" t="s">
        <v>14</v>
      </c>
      <c r="L393" s="7" t="s">
        <v>15</v>
      </c>
      <c r="M393" t="s">
        <v>16</v>
      </c>
      <c r="N393" t="s">
        <v>17</v>
      </c>
      <c r="O393" t="s">
        <v>1412</v>
      </c>
      <c r="P393" t="s">
        <v>2674</v>
      </c>
    </row>
    <row r="394" spans="1:16" x14ac:dyDescent="0.35">
      <c r="A394">
        <v>1002</v>
      </c>
      <c r="B394" t="s">
        <v>722</v>
      </c>
      <c r="C394" t="s">
        <v>2537</v>
      </c>
      <c r="D394" t="s">
        <v>18</v>
      </c>
      <c r="E394" t="s">
        <v>2319</v>
      </c>
      <c r="F394" s="58">
        <v>33.657581115624197</v>
      </c>
      <c r="G394" s="58">
        <v>-117.712777624252</v>
      </c>
      <c r="H394" s="15" t="s">
        <v>19</v>
      </c>
      <c r="I394" s="15" t="s">
        <v>20</v>
      </c>
      <c r="J394" s="15" t="s">
        <v>21</v>
      </c>
      <c r="K394" s="7" t="s">
        <v>14</v>
      </c>
      <c r="L394" s="7" t="s">
        <v>22</v>
      </c>
      <c r="M394" t="s">
        <v>16</v>
      </c>
      <c r="N394" t="s">
        <v>17</v>
      </c>
      <c r="O394" t="s">
        <v>1413</v>
      </c>
      <c r="P394" t="s">
        <v>2674</v>
      </c>
    </row>
    <row r="395" spans="1:16" ht="29" x14ac:dyDescent="0.35">
      <c r="A395">
        <v>1003</v>
      </c>
      <c r="B395" t="s">
        <v>723</v>
      </c>
      <c r="C395" s="28" t="s">
        <v>2609</v>
      </c>
      <c r="D395" t="s">
        <v>2019</v>
      </c>
      <c r="E395" t="s">
        <v>2319</v>
      </c>
      <c r="F395" s="58">
        <v>33.996535999999999</v>
      </c>
      <c r="G395" s="58">
        <v>-118.189849</v>
      </c>
      <c r="H395" s="15" t="s">
        <v>23</v>
      </c>
      <c r="I395" s="15" t="s">
        <v>13</v>
      </c>
      <c r="J395" s="15" t="s">
        <v>13</v>
      </c>
      <c r="K395" s="7" t="s">
        <v>14</v>
      </c>
      <c r="L395" s="7" t="s">
        <v>24</v>
      </c>
      <c r="M395" t="s">
        <v>16</v>
      </c>
      <c r="N395" t="s">
        <v>17</v>
      </c>
      <c r="O395" t="s">
        <v>1414</v>
      </c>
      <c r="P395" t="s">
        <v>2674</v>
      </c>
    </row>
    <row r="396" spans="1:16" x14ac:dyDescent="0.35">
      <c r="A396">
        <v>1004</v>
      </c>
      <c r="B396" t="s">
        <v>724</v>
      </c>
      <c r="C396" t="s">
        <v>2538</v>
      </c>
      <c r="D396" t="s">
        <v>25</v>
      </c>
      <c r="E396" t="s">
        <v>2319</v>
      </c>
      <c r="F396" s="58">
        <v>32.565089886224897</v>
      </c>
      <c r="G396" s="58">
        <v>-116.97605152608701</v>
      </c>
      <c r="H396" s="15" t="s">
        <v>26</v>
      </c>
      <c r="I396" s="15" t="s">
        <v>27</v>
      </c>
      <c r="J396" s="15" t="s">
        <v>27</v>
      </c>
      <c r="K396" s="7" t="s">
        <v>14</v>
      </c>
      <c r="L396" s="7" t="s">
        <v>28</v>
      </c>
      <c r="M396" t="s">
        <v>16</v>
      </c>
      <c r="N396" t="s">
        <v>17</v>
      </c>
      <c r="O396" t="s">
        <v>1415</v>
      </c>
      <c r="P396" t="s">
        <v>2674</v>
      </c>
    </row>
    <row r="397" spans="1:16" x14ac:dyDescent="0.35">
      <c r="A397">
        <v>1006</v>
      </c>
      <c r="B397" t="s">
        <v>726</v>
      </c>
      <c r="C397" t="s">
        <v>2539</v>
      </c>
      <c r="D397" t="s">
        <v>35</v>
      </c>
      <c r="E397" t="s">
        <v>2319</v>
      </c>
      <c r="F397" s="58">
        <v>33.584111</v>
      </c>
      <c r="G397" s="58">
        <v>-117.72960999999999</v>
      </c>
      <c r="H397" s="15" t="s">
        <v>36</v>
      </c>
      <c r="I397" s="15" t="s">
        <v>37</v>
      </c>
      <c r="J397" s="15" t="s">
        <v>21</v>
      </c>
      <c r="K397" s="7" t="s">
        <v>14</v>
      </c>
      <c r="L397" s="7" t="s">
        <v>38</v>
      </c>
      <c r="M397" t="s">
        <v>16</v>
      </c>
      <c r="N397" t="s">
        <v>17</v>
      </c>
      <c r="O397" t="s">
        <v>1417</v>
      </c>
      <c r="P397" t="s">
        <v>2674</v>
      </c>
    </row>
    <row r="398" spans="1:16" x14ac:dyDescent="0.35">
      <c r="A398">
        <v>1007</v>
      </c>
      <c r="B398" t="s">
        <v>727</v>
      </c>
      <c r="C398" t="s">
        <v>2540</v>
      </c>
      <c r="D398" t="s">
        <v>39</v>
      </c>
      <c r="E398" t="s">
        <v>2319</v>
      </c>
      <c r="F398" s="58">
        <v>33.927390000000003</v>
      </c>
      <c r="G398" s="58">
        <v>-117.90979</v>
      </c>
      <c r="H398" s="15" t="s">
        <v>40</v>
      </c>
      <c r="I398" s="15" t="s">
        <v>41</v>
      </c>
      <c r="J398" s="15" t="s">
        <v>21</v>
      </c>
      <c r="K398" s="7" t="s">
        <v>14</v>
      </c>
      <c r="L398" s="7" t="s">
        <v>42</v>
      </c>
      <c r="M398" t="s">
        <v>16</v>
      </c>
      <c r="N398" t="s">
        <v>17</v>
      </c>
      <c r="O398" t="s">
        <v>1418</v>
      </c>
      <c r="P398" t="s">
        <v>2674</v>
      </c>
    </row>
    <row r="399" spans="1:16" x14ac:dyDescent="0.35">
      <c r="A399">
        <v>1008</v>
      </c>
      <c r="B399" t="s">
        <v>728</v>
      </c>
      <c r="D399" t="s">
        <v>43</v>
      </c>
      <c r="E399" t="s">
        <v>2319</v>
      </c>
      <c r="F399" s="58">
        <v>33.906241000000001</v>
      </c>
      <c r="G399" s="58">
        <v>-117.286469</v>
      </c>
      <c r="H399" s="15" t="s">
        <v>44</v>
      </c>
      <c r="I399" s="15" t="s">
        <v>45</v>
      </c>
      <c r="J399" s="15" t="s">
        <v>45</v>
      </c>
      <c r="K399" s="7" t="s">
        <v>14</v>
      </c>
      <c r="L399" s="7" t="s">
        <v>46</v>
      </c>
      <c r="M399" t="s">
        <v>16</v>
      </c>
      <c r="N399" t="s">
        <v>17</v>
      </c>
      <c r="O399" t="s">
        <v>1419</v>
      </c>
      <c r="P399" t="s">
        <v>2674</v>
      </c>
    </row>
    <row r="400" spans="1:16" x14ac:dyDescent="0.35">
      <c r="A400">
        <v>1009</v>
      </c>
      <c r="B400" t="s">
        <v>729</v>
      </c>
      <c r="C400" t="s">
        <v>2541</v>
      </c>
      <c r="D400" t="s">
        <v>47</v>
      </c>
      <c r="E400" t="s">
        <v>2319</v>
      </c>
      <c r="F400" s="58">
        <v>38.657373590896803</v>
      </c>
      <c r="G400" s="58">
        <v>-121.427116744584</v>
      </c>
      <c r="H400" s="15" t="s">
        <v>48</v>
      </c>
      <c r="I400" s="15" t="s">
        <v>49</v>
      </c>
      <c r="J400" s="15" t="s">
        <v>49</v>
      </c>
      <c r="K400" s="7" t="s">
        <v>14</v>
      </c>
      <c r="L400" s="7" t="s">
        <v>50</v>
      </c>
      <c r="M400" t="s">
        <v>16</v>
      </c>
      <c r="N400" t="s">
        <v>17</v>
      </c>
      <c r="O400" t="s">
        <v>1420</v>
      </c>
      <c r="P400" t="s">
        <v>2674</v>
      </c>
    </row>
    <row r="401" spans="1:16" x14ac:dyDescent="0.35">
      <c r="A401">
        <v>1013</v>
      </c>
      <c r="B401" t="s">
        <v>733</v>
      </c>
      <c r="C401" t="s">
        <v>2542</v>
      </c>
      <c r="D401" t="s">
        <v>66</v>
      </c>
      <c r="E401" t="s">
        <v>2319</v>
      </c>
      <c r="F401" s="58">
        <v>38.074863999999998</v>
      </c>
      <c r="G401" s="58">
        <v>-122.538386</v>
      </c>
      <c r="H401" s="15" t="s">
        <v>67</v>
      </c>
      <c r="I401" s="15" t="s">
        <v>68</v>
      </c>
      <c r="J401" s="15" t="s">
        <v>69</v>
      </c>
      <c r="K401" s="7" t="s">
        <v>14</v>
      </c>
      <c r="L401" s="7" t="s">
        <v>70</v>
      </c>
      <c r="M401" t="s">
        <v>16</v>
      </c>
      <c r="N401" t="s">
        <v>17</v>
      </c>
      <c r="O401" t="s">
        <v>1423</v>
      </c>
      <c r="P401" t="s">
        <v>2674</v>
      </c>
    </row>
    <row r="402" spans="1:16" x14ac:dyDescent="0.35">
      <c r="A402">
        <v>1014</v>
      </c>
      <c r="B402" t="s">
        <v>734</v>
      </c>
      <c r="C402" t="s">
        <v>2543</v>
      </c>
      <c r="D402" t="s">
        <v>2020</v>
      </c>
      <c r="E402" t="s">
        <v>2319</v>
      </c>
      <c r="F402" s="58">
        <v>34.057619000000003</v>
      </c>
      <c r="G402" s="58">
        <v>-117.548362</v>
      </c>
      <c r="H402" s="15" t="s">
        <v>71</v>
      </c>
      <c r="I402" s="15" t="s">
        <v>72</v>
      </c>
      <c r="J402" s="15" t="s">
        <v>73</v>
      </c>
      <c r="K402" s="7" t="s">
        <v>14</v>
      </c>
      <c r="L402" s="7" t="s">
        <v>74</v>
      </c>
      <c r="M402" t="s">
        <v>16</v>
      </c>
      <c r="N402" t="s">
        <v>17</v>
      </c>
      <c r="O402" t="s">
        <v>1424</v>
      </c>
      <c r="P402" t="s">
        <v>2674</v>
      </c>
    </row>
    <row r="403" spans="1:16" x14ac:dyDescent="0.35">
      <c r="A403">
        <v>1015</v>
      </c>
      <c r="B403" t="s">
        <v>735</v>
      </c>
      <c r="C403" t="s">
        <v>2544</v>
      </c>
      <c r="D403" t="s">
        <v>2021</v>
      </c>
      <c r="E403" t="s">
        <v>2319</v>
      </c>
      <c r="F403" s="58">
        <v>34.305650929491797</v>
      </c>
      <c r="G403" s="58">
        <v>-118.478619667309</v>
      </c>
      <c r="H403" s="15" t="s">
        <v>75</v>
      </c>
      <c r="I403" s="15" t="s">
        <v>76</v>
      </c>
      <c r="J403" s="15" t="s">
        <v>13</v>
      </c>
      <c r="K403" s="7" t="s">
        <v>14</v>
      </c>
      <c r="L403" s="7" t="s">
        <v>77</v>
      </c>
      <c r="M403" t="s">
        <v>16</v>
      </c>
      <c r="N403" t="s">
        <v>17</v>
      </c>
      <c r="O403" t="s">
        <v>1425</v>
      </c>
      <c r="P403" t="s">
        <v>2674</v>
      </c>
    </row>
    <row r="404" spans="1:16" x14ac:dyDescent="0.35">
      <c r="A404">
        <v>1016</v>
      </c>
      <c r="B404" t="s">
        <v>736</v>
      </c>
      <c r="C404" t="s">
        <v>2545</v>
      </c>
      <c r="D404" t="s">
        <v>78</v>
      </c>
      <c r="E404" t="s">
        <v>2319</v>
      </c>
      <c r="F404" s="58">
        <v>33.500999688977203</v>
      </c>
      <c r="G404" s="58">
        <v>-117.15924868673299</v>
      </c>
      <c r="H404" s="15" t="s">
        <v>79</v>
      </c>
      <c r="I404" s="15" t="s">
        <v>80</v>
      </c>
      <c r="J404" s="15" t="s">
        <v>45</v>
      </c>
      <c r="K404" s="7" t="s">
        <v>14</v>
      </c>
      <c r="L404" s="7" t="s">
        <v>81</v>
      </c>
      <c r="M404" t="s">
        <v>16</v>
      </c>
      <c r="N404" t="s">
        <v>17</v>
      </c>
      <c r="O404" t="s">
        <v>1426</v>
      </c>
      <c r="P404" t="s">
        <v>2674</v>
      </c>
    </row>
    <row r="405" spans="1:16" x14ac:dyDescent="0.35">
      <c r="A405">
        <v>1086</v>
      </c>
      <c r="B405" t="s">
        <v>806</v>
      </c>
      <c r="C405" t="s">
        <v>2546</v>
      </c>
      <c r="D405" t="s">
        <v>394</v>
      </c>
      <c r="E405" t="s">
        <v>2319</v>
      </c>
      <c r="F405" s="58">
        <v>34.442030000000003</v>
      </c>
      <c r="G405" s="58">
        <v>-118.600899</v>
      </c>
      <c r="H405" s="15" t="s">
        <v>395</v>
      </c>
      <c r="I405" s="15" t="s">
        <v>396</v>
      </c>
      <c r="J405" s="15" t="s">
        <v>13</v>
      </c>
      <c r="K405" s="7" t="s">
        <v>14</v>
      </c>
      <c r="L405" s="7" t="s">
        <v>397</v>
      </c>
      <c r="M405" t="s">
        <v>16</v>
      </c>
      <c r="N405" t="s">
        <v>17</v>
      </c>
      <c r="O405" t="s">
        <v>1475</v>
      </c>
      <c r="P405" t="s">
        <v>2674</v>
      </c>
    </row>
    <row r="406" spans="1:16" x14ac:dyDescent="0.35">
      <c r="A406">
        <v>1087</v>
      </c>
      <c r="B406" t="s">
        <v>807</v>
      </c>
      <c r="C406" t="s">
        <v>2547</v>
      </c>
      <c r="D406" t="s">
        <v>398</v>
      </c>
      <c r="E406" t="s">
        <v>2319</v>
      </c>
      <c r="F406" s="58">
        <v>34.043607747210203</v>
      </c>
      <c r="G406" s="58">
        <v>-117.83858958557001</v>
      </c>
      <c r="H406" s="15" t="s">
        <v>399</v>
      </c>
      <c r="I406" s="15" t="s">
        <v>400</v>
      </c>
      <c r="J406" s="15" t="s">
        <v>13</v>
      </c>
      <c r="K406" s="7" t="s">
        <v>14</v>
      </c>
      <c r="L406" s="7" t="s">
        <v>401</v>
      </c>
      <c r="M406" t="s">
        <v>16</v>
      </c>
      <c r="N406" t="s">
        <v>17</v>
      </c>
      <c r="O406" t="s">
        <v>1476</v>
      </c>
      <c r="P406" t="s">
        <v>2674</v>
      </c>
    </row>
    <row r="407" spans="1:16" x14ac:dyDescent="0.35">
      <c r="A407">
        <v>1017</v>
      </c>
      <c r="B407" t="s">
        <v>737</v>
      </c>
      <c r="C407" t="s">
        <v>2548</v>
      </c>
      <c r="D407" t="s">
        <v>2022</v>
      </c>
      <c r="E407" t="s">
        <v>2319</v>
      </c>
      <c r="F407" s="58">
        <v>39.815092999999997</v>
      </c>
      <c r="G407" s="58">
        <v>-105.15986599999999</v>
      </c>
      <c r="H407" s="15" t="s">
        <v>82</v>
      </c>
      <c r="I407" s="15" t="s">
        <v>83</v>
      </c>
      <c r="J407" s="15" t="s">
        <v>84</v>
      </c>
      <c r="K407" s="7" t="s">
        <v>85</v>
      </c>
      <c r="L407" s="7" t="s">
        <v>86</v>
      </c>
      <c r="M407" t="s">
        <v>16</v>
      </c>
      <c r="N407" t="s">
        <v>17</v>
      </c>
      <c r="O407" t="s">
        <v>1427</v>
      </c>
      <c r="P407" t="s">
        <v>2674</v>
      </c>
    </row>
    <row r="408" spans="1:16" x14ac:dyDescent="0.35">
      <c r="A408">
        <v>1018</v>
      </c>
      <c r="B408" t="s">
        <v>738</v>
      </c>
      <c r="C408" t="s">
        <v>2549</v>
      </c>
      <c r="D408" t="s">
        <v>87</v>
      </c>
      <c r="E408" t="s">
        <v>2319</v>
      </c>
      <c r="F408" s="58">
        <v>40.017981153413501</v>
      </c>
      <c r="G408" s="58">
        <v>-105.22731900215101</v>
      </c>
      <c r="H408" s="15" t="s">
        <v>88</v>
      </c>
      <c r="I408" s="15" t="s">
        <v>89</v>
      </c>
      <c r="J408" s="15" t="s">
        <v>89</v>
      </c>
      <c r="K408" s="7" t="s">
        <v>85</v>
      </c>
      <c r="L408" s="7" t="s">
        <v>90</v>
      </c>
      <c r="M408" t="s">
        <v>16</v>
      </c>
      <c r="N408" t="s">
        <v>17</v>
      </c>
      <c r="O408" t="s">
        <v>1428</v>
      </c>
      <c r="P408" t="s">
        <v>2674</v>
      </c>
    </row>
    <row r="409" spans="1:16" x14ac:dyDescent="0.35">
      <c r="A409">
        <v>1019</v>
      </c>
      <c r="B409" t="s">
        <v>739</v>
      </c>
      <c r="C409" t="s">
        <v>2550</v>
      </c>
      <c r="D409" t="s">
        <v>2023</v>
      </c>
      <c r="E409" t="s">
        <v>2319</v>
      </c>
      <c r="F409" s="58">
        <v>39.733611000000003</v>
      </c>
      <c r="G409" s="58">
        <v>-105.127222</v>
      </c>
      <c r="H409" s="15" t="s">
        <v>91</v>
      </c>
      <c r="I409" s="15" t="s">
        <v>92</v>
      </c>
      <c r="J409" s="15" t="s">
        <v>84</v>
      </c>
      <c r="K409" s="7" t="s">
        <v>85</v>
      </c>
      <c r="L409" s="7" t="s">
        <v>93</v>
      </c>
      <c r="M409" t="s">
        <v>16</v>
      </c>
      <c r="N409" t="s">
        <v>17</v>
      </c>
      <c r="O409" t="s">
        <v>1427</v>
      </c>
      <c r="P409" t="s">
        <v>2674</v>
      </c>
    </row>
    <row r="410" spans="1:16" x14ac:dyDescent="0.35">
      <c r="A410">
        <v>1020</v>
      </c>
      <c r="B410" t="s">
        <v>740</v>
      </c>
      <c r="C410" t="s">
        <v>2551</v>
      </c>
      <c r="D410" t="s">
        <v>94</v>
      </c>
      <c r="E410" t="s">
        <v>2319</v>
      </c>
      <c r="F410" s="58">
        <v>40.402301999999999</v>
      </c>
      <c r="G410" s="58">
        <v>-105.10780099999999</v>
      </c>
      <c r="H410" s="15" t="s">
        <v>95</v>
      </c>
      <c r="I410" s="15" t="s">
        <v>96</v>
      </c>
      <c r="J410" s="15" t="s">
        <v>97</v>
      </c>
      <c r="K410" s="7" t="s">
        <v>85</v>
      </c>
      <c r="L410" s="7" t="s">
        <v>98</v>
      </c>
      <c r="M410" t="s">
        <v>16</v>
      </c>
      <c r="N410" t="s">
        <v>17</v>
      </c>
      <c r="O410" t="s">
        <v>1429</v>
      </c>
      <c r="P410" t="s">
        <v>2674</v>
      </c>
    </row>
    <row r="411" spans="1:16" x14ac:dyDescent="0.35">
      <c r="A411">
        <v>1021</v>
      </c>
      <c r="B411" t="s">
        <v>741</v>
      </c>
      <c r="C411" t="s">
        <v>2552</v>
      </c>
      <c r="D411" t="s">
        <v>2024</v>
      </c>
      <c r="E411" t="s">
        <v>2319</v>
      </c>
      <c r="F411" s="58">
        <v>41.339098999999997</v>
      </c>
      <c r="G411" s="58">
        <v>-72.868882999999997</v>
      </c>
      <c r="H411" s="15" t="s">
        <v>99</v>
      </c>
      <c r="I411" s="15" t="s">
        <v>100</v>
      </c>
      <c r="J411" s="15" t="s">
        <v>101</v>
      </c>
      <c r="K411" s="7" t="s">
        <v>102</v>
      </c>
      <c r="L411" s="7" t="s">
        <v>103</v>
      </c>
      <c r="M411" t="s">
        <v>16</v>
      </c>
      <c r="N411" t="s">
        <v>17</v>
      </c>
      <c r="O411" t="s">
        <v>1430</v>
      </c>
      <c r="P411" t="s">
        <v>2674</v>
      </c>
    </row>
    <row r="412" spans="1:16" x14ac:dyDescent="0.35">
      <c r="A412">
        <v>1022</v>
      </c>
      <c r="B412" t="s">
        <v>742</v>
      </c>
      <c r="C412" t="s">
        <v>2553</v>
      </c>
      <c r="D412" t="s">
        <v>104</v>
      </c>
      <c r="E412" t="s">
        <v>2319</v>
      </c>
      <c r="F412" s="58">
        <v>26.298171</v>
      </c>
      <c r="G412" s="58">
        <v>-81.446173999999999</v>
      </c>
      <c r="H412" s="15" t="s">
        <v>105</v>
      </c>
      <c r="I412" s="15" t="s">
        <v>106</v>
      </c>
      <c r="J412" s="15" t="s">
        <v>107</v>
      </c>
      <c r="K412" s="7" t="s">
        <v>108</v>
      </c>
      <c r="L412" s="7" t="s">
        <v>109</v>
      </c>
      <c r="M412" t="s">
        <v>16</v>
      </c>
      <c r="N412" t="s">
        <v>17</v>
      </c>
      <c r="O412" t="s">
        <v>1431</v>
      </c>
      <c r="P412" t="s">
        <v>2674</v>
      </c>
    </row>
    <row r="413" spans="1:16" x14ac:dyDescent="0.35">
      <c r="A413">
        <v>1023</v>
      </c>
      <c r="B413" t="s">
        <v>743</v>
      </c>
      <c r="C413" t="s">
        <v>2554</v>
      </c>
      <c r="D413" t="s">
        <v>110</v>
      </c>
      <c r="E413" t="s">
        <v>2319</v>
      </c>
      <c r="F413" s="58">
        <v>26.574960000000001</v>
      </c>
      <c r="G413" s="58">
        <v>-81.850200000000001</v>
      </c>
      <c r="H413" s="15" t="s">
        <v>111</v>
      </c>
      <c r="I413" s="15" t="s">
        <v>112</v>
      </c>
      <c r="J413" s="15" t="s">
        <v>113</v>
      </c>
      <c r="K413" s="7" t="s">
        <v>108</v>
      </c>
      <c r="L413" s="7" t="s">
        <v>114</v>
      </c>
      <c r="M413" t="s">
        <v>16</v>
      </c>
      <c r="N413" t="s">
        <v>17</v>
      </c>
      <c r="O413" t="s">
        <v>1432</v>
      </c>
      <c r="P413" t="s">
        <v>2674</v>
      </c>
    </row>
    <row r="414" spans="1:16" x14ac:dyDescent="0.35">
      <c r="A414">
        <v>1024</v>
      </c>
      <c r="B414" t="s">
        <v>744</v>
      </c>
      <c r="C414" t="s">
        <v>2555</v>
      </c>
      <c r="D414" t="s">
        <v>115</v>
      </c>
      <c r="E414" t="s">
        <v>2319</v>
      </c>
      <c r="F414" s="58">
        <v>28.560067</v>
      </c>
      <c r="G414" s="58">
        <v>-81.838397000000001</v>
      </c>
      <c r="H414" s="15" t="s">
        <v>116</v>
      </c>
      <c r="I414" s="15" t="s">
        <v>117</v>
      </c>
      <c r="J414" s="15" t="s">
        <v>118</v>
      </c>
      <c r="K414" s="7" t="s">
        <v>108</v>
      </c>
      <c r="L414" s="7" t="s">
        <v>119</v>
      </c>
      <c r="M414" t="s">
        <v>16</v>
      </c>
      <c r="N414" t="s">
        <v>17</v>
      </c>
      <c r="O414" t="s">
        <v>1433</v>
      </c>
      <c r="P414" t="s">
        <v>2674</v>
      </c>
    </row>
    <row r="415" spans="1:16" x14ac:dyDescent="0.35">
      <c r="A415">
        <v>1025</v>
      </c>
      <c r="B415" t="s">
        <v>745</v>
      </c>
      <c r="C415" t="s">
        <v>2556</v>
      </c>
      <c r="D415" t="s">
        <v>2025</v>
      </c>
      <c r="E415" t="s">
        <v>2319</v>
      </c>
      <c r="F415" s="58">
        <v>30.255989</v>
      </c>
      <c r="G415" s="58">
        <v>-81.592219</v>
      </c>
      <c r="H415" s="15" t="s">
        <v>120</v>
      </c>
      <c r="I415" s="15" t="s">
        <v>121</v>
      </c>
      <c r="J415" s="15" t="s">
        <v>122</v>
      </c>
      <c r="K415" s="7" t="s">
        <v>108</v>
      </c>
      <c r="L415" s="7" t="s">
        <v>123</v>
      </c>
      <c r="M415" t="s">
        <v>16</v>
      </c>
      <c r="N415" t="s">
        <v>17</v>
      </c>
      <c r="O415" t="s">
        <v>1434</v>
      </c>
      <c r="P415" t="s">
        <v>2674</v>
      </c>
    </row>
    <row r="416" spans="1:16" x14ac:dyDescent="0.35">
      <c r="A416">
        <v>1026</v>
      </c>
      <c r="B416" t="s">
        <v>746</v>
      </c>
      <c r="C416" t="s">
        <v>2557</v>
      </c>
      <c r="D416" t="s">
        <v>124</v>
      </c>
      <c r="E416" t="s">
        <v>2319</v>
      </c>
      <c r="F416" s="58">
        <v>28.062919999999998</v>
      </c>
      <c r="G416" s="58">
        <v>-82.366720000000001</v>
      </c>
      <c r="H416" s="15" t="s">
        <v>125</v>
      </c>
      <c r="I416" s="15" t="s">
        <v>126</v>
      </c>
      <c r="J416" s="15" t="s">
        <v>127</v>
      </c>
      <c r="K416" s="7" t="s">
        <v>108</v>
      </c>
      <c r="L416" s="7" t="s">
        <v>128</v>
      </c>
      <c r="M416" t="s">
        <v>16</v>
      </c>
      <c r="N416" t="s">
        <v>17</v>
      </c>
      <c r="O416" t="s">
        <v>1435</v>
      </c>
      <c r="P416" t="s">
        <v>2674</v>
      </c>
    </row>
    <row r="417" spans="1:16" x14ac:dyDescent="0.35">
      <c r="A417">
        <v>1027</v>
      </c>
      <c r="B417" t="s">
        <v>747</v>
      </c>
      <c r="C417" s="29">
        <v>110000355963</v>
      </c>
      <c r="D417" t="s">
        <v>2026</v>
      </c>
      <c r="E417" t="s">
        <v>2319</v>
      </c>
      <c r="F417" s="58">
        <v>33.832013000000003</v>
      </c>
      <c r="G417" s="58">
        <v>-84.469223</v>
      </c>
      <c r="H417" s="15" t="s">
        <v>129</v>
      </c>
      <c r="I417" s="15" t="s">
        <v>130</v>
      </c>
      <c r="J417" s="15" t="s">
        <v>131</v>
      </c>
      <c r="K417" s="7" t="s">
        <v>132</v>
      </c>
      <c r="L417" s="7" t="s">
        <v>133</v>
      </c>
      <c r="M417" t="s">
        <v>16</v>
      </c>
      <c r="N417" t="s">
        <v>17</v>
      </c>
      <c r="O417" t="s">
        <v>1436</v>
      </c>
      <c r="P417" t="s">
        <v>2674</v>
      </c>
    </row>
    <row r="418" spans="1:16" x14ac:dyDescent="0.35">
      <c r="A418">
        <v>1031</v>
      </c>
      <c r="B418" t="s">
        <v>751</v>
      </c>
      <c r="C418" t="s">
        <v>2558</v>
      </c>
      <c r="D418" t="s">
        <v>2028</v>
      </c>
      <c r="E418" t="s">
        <v>2319</v>
      </c>
      <c r="F418" s="58">
        <v>33.726365999999999</v>
      </c>
      <c r="G418" s="58">
        <v>-84.584087999999994</v>
      </c>
      <c r="H418" s="15" t="s">
        <v>148</v>
      </c>
      <c r="I418" s="15" t="s">
        <v>130</v>
      </c>
      <c r="J418" s="15" t="s">
        <v>149</v>
      </c>
      <c r="K418" s="7" t="s">
        <v>132</v>
      </c>
      <c r="L418" s="7" t="s">
        <v>150</v>
      </c>
      <c r="M418" t="s">
        <v>16</v>
      </c>
      <c r="N418" t="s">
        <v>17</v>
      </c>
      <c r="O418" t="s">
        <v>1436</v>
      </c>
      <c r="P418" t="s">
        <v>2674</v>
      </c>
    </row>
    <row r="419" spans="1:16" x14ac:dyDescent="0.35">
      <c r="A419">
        <v>1032</v>
      </c>
      <c r="B419" t="s">
        <v>752</v>
      </c>
      <c r="C419" t="s">
        <v>2559</v>
      </c>
      <c r="D419" t="s">
        <v>2029</v>
      </c>
      <c r="E419" t="s">
        <v>2319</v>
      </c>
      <c r="F419" s="58">
        <v>33.394760617019401</v>
      </c>
      <c r="G419" s="58">
        <v>-81.985499960218704</v>
      </c>
      <c r="H419" s="15" t="s">
        <v>151</v>
      </c>
      <c r="I419" s="15" t="s">
        <v>152</v>
      </c>
      <c r="J419" s="15" t="s">
        <v>153</v>
      </c>
      <c r="K419" s="7" t="s">
        <v>132</v>
      </c>
      <c r="L419" s="7" t="s">
        <v>154</v>
      </c>
      <c r="M419" t="s">
        <v>16</v>
      </c>
      <c r="N419" t="s">
        <v>17</v>
      </c>
      <c r="O419" t="s">
        <v>1440</v>
      </c>
      <c r="P419" t="s">
        <v>2674</v>
      </c>
    </row>
    <row r="420" spans="1:16" x14ac:dyDescent="0.35">
      <c r="A420">
        <v>1033</v>
      </c>
      <c r="B420" t="s">
        <v>753</v>
      </c>
      <c r="C420" t="s">
        <v>2560</v>
      </c>
      <c r="D420" t="s">
        <v>2030</v>
      </c>
      <c r="E420" t="s">
        <v>2319</v>
      </c>
      <c r="F420" s="58">
        <v>33.607849999999999</v>
      </c>
      <c r="G420" s="58">
        <v>-83.840740999999994</v>
      </c>
      <c r="H420" s="15" t="s">
        <v>155</v>
      </c>
      <c r="I420" s="15" t="s">
        <v>156</v>
      </c>
      <c r="J420" s="15" t="s">
        <v>157</v>
      </c>
      <c r="K420" s="7" t="s">
        <v>132</v>
      </c>
      <c r="L420" s="7" t="s">
        <v>158</v>
      </c>
      <c r="M420" t="s">
        <v>16</v>
      </c>
      <c r="N420" t="s">
        <v>17</v>
      </c>
      <c r="O420" t="s">
        <v>1441</v>
      </c>
      <c r="P420" t="s">
        <v>2674</v>
      </c>
    </row>
    <row r="421" spans="1:16" ht="29" x14ac:dyDescent="0.35">
      <c r="A421">
        <v>1034</v>
      </c>
      <c r="B421" t="s">
        <v>754</v>
      </c>
      <c r="C421" s="28" t="s">
        <v>2610</v>
      </c>
      <c r="D421" t="s">
        <v>2030</v>
      </c>
      <c r="E421" t="s">
        <v>2319</v>
      </c>
      <c r="F421" s="58">
        <v>33.607849999999999</v>
      </c>
      <c r="G421" s="58">
        <v>-83.840740999999994</v>
      </c>
      <c r="H421" s="15" t="s">
        <v>159</v>
      </c>
      <c r="I421" s="15" t="s">
        <v>160</v>
      </c>
      <c r="J421" s="15" t="s">
        <v>161</v>
      </c>
      <c r="K421" s="7" t="s">
        <v>132</v>
      </c>
      <c r="L421" s="7" t="s">
        <v>162</v>
      </c>
      <c r="M421" t="s">
        <v>16</v>
      </c>
      <c r="N421" t="s">
        <v>17</v>
      </c>
      <c r="O421" t="s">
        <v>1441</v>
      </c>
      <c r="P421" t="s">
        <v>2674</v>
      </c>
    </row>
    <row r="422" spans="1:16" x14ac:dyDescent="0.35">
      <c r="A422">
        <v>1088</v>
      </c>
      <c r="B422" t="s">
        <v>808</v>
      </c>
      <c r="C422" t="s">
        <v>2561</v>
      </c>
      <c r="D422" t="s">
        <v>402</v>
      </c>
      <c r="E422" t="s">
        <v>2319</v>
      </c>
      <c r="F422" s="58">
        <v>34.120434000000003</v>
      </c>
      <c r="G422" s="58">
        <v>-84.216080000000005</v>
      </c>
      <c r="H422" s="15" t="s">
        <v>403</v>
      </c>
      <c r="I422" s="15" t="s">
        <v>404</v>
      </c>
      <c r="J422" s="15" t="s">
        <v>149</v>
      </c>
      <c r="K422" s="7" t="s">
        <v>132</v>
      </c>
      <c r="L422" s="7" t="s">
        <v>405</v>
      </c>
      <c r="M422" t="s">
        <v>16</v>
      </c>
      <c r="N422" t="s">
        <v>17</v>
      </c>
      <c r="O422" t="s">
        <v>1477</v>
      </c>
      <c r="P422" t="s">
        <v>2674</v>
      </c>
    </row>
    <row r="423" spans="1:16" x14ac:dyDescent="0.35">
      <c r="A423">
        <v>1035</v>
      </c>
      <c r="B423" t="s">
        <v>755</v>
      </c>
      <c r="C423" t="s">
        <v>2562</v>
      </c>
      <c r="D423" t="s">
        <v>124</v>
      </c>
      <c r="E423" t="s">
        <v>2319</v>
      </c>
      <c r="F423" s="58">
        <v>28.062919999999998</v>
      </c>
      <c r="G423" s="58">
        <v>-82.366720000000001</v>
      </c>
      <c r="H423" s="15" t="s">
        <v>163</v>
      </c>
      <c r="I423" s="15" t="s">
        <v>164</v>
      </c>
      <c r="J423" s="15" t="s">
        <v>165</v>
      </c>
      <c r="K423" s="7" t="s">
        <v>166</v>
      </c>
      <c r="L423" s="7" t="s">
        <v>167</v>
      </c>
      <c r="M423" t="s">
        <v>16</v>
      </c>
      <c r="N423" t="s">
        <v>17</v>
      </c>
      <c r="O423" t="s">
        <v>1435</v>
      </c>
      <c r="P423" t="s">
        <v>2674</v>
      </c>
    </row>
    <row r="424" spans="1:16" x14ac:dyDescent="0.35">
      <c r="A424">
        <v>1036</v>
      </c>
      <c r="B424" t="s">
        <v>756</v>
      </c>
      <c r="C424" t="s">
        <v>2563</v>
      </c>
      <c r="D424" t="s">
        <v>168</v>
      </c>
      <c r="E424" t="s">
        <v>2319</v>
      </c>
      <c r="F424" s="58">
        <v>42.336931</v>
      </c>
      <c r="G424" s="58">
        <v>-87.889014000000003</v>
      </c>
      <c r="H424" s="15" t="s">
        <v>169</v>
      </c>
      <c r="I424" s="15" t="s">
        <v>170</v>
      </c>
      <c r="J424" s="15" t="s">
        <v>118</v>
      </c>
      <c r="K424" s="7" t="s">
        <v>171</v>
      </c>
      <c r="L424" s="7" t="s">
        <v>172</v>
      </c>
      <c r="M424" t="s">
        <v>16</v>
      </c>
      <c r="N424" t="s">
        <v>17</v>
      </c>
      <c r="O424" t="s">
        <v>1442</v>
      </c>
      <c r="P424" t="s">
        <v>2674</v>
      </c>
    </row>
    <row r="425" spans="1:16" x14ac:dyDescent="0.35">
      <c r="A425">
        <v>1037</v>
      </c>
      <c r="B425" t="s">
        <v>757</v>
      </c>
      <c r="C425" t="s">
        <v>2564</v>
      </c>
      <c r="D425" t="s">
        <v>173</v>
      </c>
      <c r="E425" t="s">
        <v>2319</v>
      </c>
      <c r="F425" s="58">
        <v>39.243974999999999</v>
      </c>
      <c r="G425" s="58">
        <v>-86.617713890000005</v>
      </c>
      <c r="H425" s="15" t="s">
        <v>174</v>
      </c>
      <c r="I425" s="15" t="s">
        <v>175</v>
      </c>
      <c r="J425" s="15" t="s">
        <v>176</v>
      </c>
      <c r="K425" s="7" t="s">
        <v>177</v>
      </c>
      <c r="L425" s="7" t="s">
        <v>178</v>
      </c>
      <c r="M425" t="s">
        <v>16</v>
      </c>
      <c r="N425" t="s">
        <v>17</v>
      </c>
      <c r="O425" t="s">
        <v>1443</v>
      </c>
      <c r="P425" t="s">
        <v>2674</v>
      </c>
    </row>
    <row r="426" spans="1:16" x14ac:dyDescent="0.35">
      <c r="A426">
        <v>1038</v>
      </c>
      <c r="B426" t="s">
        <v>758</v>
      </c>
      <c r="C426" t="s">
        <v>2565</v>
      </c>
      <c r="D426" t="s">
        <v>179</v>
      </c>
      <c r="E426" t="s">
        <v>2319</v>
      </c>
      <c r="F426" s="58">
        <v>42.352439038357701</v>
      </c>
      <c r="G426" s="58">
        <v>-71.631723348504906</v>
      </c>
      <c r="H426" s="15" t="s">
        <v>180</v>
      </c>
      <c r="I426" s="15" t="s">
        <v>181</v>
      </c>
      <c r="J426" s="15" t="s">
        <v>182</v>
      </c>
      <c r="K426" s="7" t="s">
        <v>183</v>
      </c>
      <c r="L426" s="7" t="s">
        <v>184</v>
      </c>
      <c r="M426" t="s">
        <v>16</v>
      </c>
      <c r="N426" t="s">
        <v>17</v>
      </c>
      <c r="O426" t="s">
        <v>1444</v>
      </c>
      <c r="P426" t="s">
        <v>2674</v>
      </c>
    </row>
    <row r="427" spans="1:16" x14ac:dyDescent="0.35">
      <c r="A427">
        <v>1039</v>
      </c>
      <c r="B427" t="s">
        <v>759</v>
      </c>
      <c r="C427" t="s">
        <v>2566</v>
      </c>
      <c r="D427" t="s">
        <v>2031</v>
      </c>
      <c r="E427" t="s">
        <v>2319</v>
      </c>
      <c r="F427" s="58">
        <v>41.948203814999999</v>
      </c>
      <c r="G427" s="58">
        <v>-71.142427587900002</v>
      </c>
      <c r="H427" s="15" t="s">
        <v>185</v>
      </c>
      <c r="I427" s="15" t="s">
        <v>186</v>
      </c>
      <c r="J427" s="15" t="s">
        <v>187</v>
      </c>
      <c r="K427" s="7" t="s">
        <v>183</v>
      </c>
      <c r="L427" s="7" t="s">
        <v>188</v>
      </c>
      <c r="M427" t="s">
        <v>16</v>
      </c>
      <c r="N427" t="s">
        <v>17</v>
      </c>
      <c r="O427" t="s">
        <v>1445</v>
      </c>
      <c r="P427" t="s">
        <v>2674</v>
      </c>
    </row>
    <row r="428" spans="1:16" x14ac:dyDescent="0.35">
      <c r="A428">
        <v>1040</v>
      </c>
      <c r="B428" t="s">
        <v>760</v>
      </c>
      <c r="C428" t="s">
        <v>2567</v>
      </c>
      <c r="D428" t="s">
        <v>189</v>
      </c>
      <c r="E428" t="s">
        <v>2319</v>
      </c>
      <c r="F428" s="58">
        <v>39.614282653556103</v>
      </c>
      <c r="G428" s="58">
        <v>-76.860018305360299</v>
      </c>
      <c r="H428" s="15" t="s">
        <v>190</v>
      </c>
      <c r="I428" s="15" t="s">
        <v>191</v>
      </c>
      <c r="J428" s="15" t="s">
        <v>192</v>
      </c>
      <c r="K428" s="7" t="s">
        <v>193</v>
      </c>
      <c r="L428" s="7" t="s">
        <v>194</v>
      </c>
      <c r="M428" t="s">
        <v>16</v>
      </c>
      <c r="N428" t="s">
        <v>17</v>
      </c>
      <c r="O428" t="s">
        <v>1446</v>
      </c>
      <c r="P428" t="s">
        <v>2674</v>
      </c>
    </row>
    <row r="429" spans="1:16" x14ac:dyDescent="0.35">
      <c r="A429">
        <v>1041</v>
      </c>
      <c r="B429" t="s">
        <v>761</v>
      </c>
      <c r="C429" t="s">
        <v>2568</v>
      </c>
      <c r="D429" t="s">
        <v>195</v>
      </c>
      <c r="E429" t="s">
        <v>2319</v>
      </c>
      <c r="F429" s="58">
        <v>39.175294999999998</v>
      </c>
      <c r="G429" s="58">
        <v>-76.716247999999993</v>
      </c>
      <c r="H429" s="15" t="s">
        <v>196</v>
      </c>
      <c r="I429" s="15" t="s">
        <v>197</v>
      </c>
      <c r="J429" s="15" t="s">
        <v>198</v>
      </c>
      <c r="K429" s="7" t="s">
        <v>193</v>
      </c>
      <c r="L429" s="7" t="s">
        <v>199</v>
      </c>
      <c r="M429" t="s">
        <v>16</v>
      </c>
      <c r="N429" t="s">
        <v>17</v>
      </c>
      <c r="O429" t="s">
        <v>1447</v>
      </c>
      <c r="P429" t="s">
        <v>2674</v>
      </c>
    </row>
    <row r="430" spans="1:16" x14ac:dyDescent="0.35">
      <c r="A430">
        <v>1042</v>
      </c>
      <c r="B430" t="s">
        <v>762</v>
      </c>
      <c r="C430" t="s">
        <v>2569</v>
      </c>
      <c r="D430" t="s">
        <v>195</v>
      </c>
      <c r="E430" t="s">
        <v>2319</v>
      </c>
      <c r="F430" s="58">
        <v>39.175294999999998</v>
      </c>
      <c r="G430" s="58">
        <v>-76.716247999999993</v>
      </c>
      <c r="H430" s="15" t="s">
        <v>200</v>
      </c>
      <c r="I430" s="15" t="s">
        <v>201</v>
      </c>
      <c r="J430" s="15" t="s">
        <v>202</v>
      </c>
      <c r="K430" s="7" t="s">
        <v>193</v>
      </c>
      <c r="L430" s="7" t="s">
        <v>203</v>
      </c>
      <c r="M430" t="s">
        <v>16</v>
      </c>
      <c r="N430" t="s">
        <v>17</v>
      </c>
      <c r="O430" t="s">
        <v>1447</v>
      </c>
      <c r="P430" t="s">
        <v>2674</v>
      </c>
    </row>
    <row r="431" spans="1:16" x14ac:dyDescent="0.35">
      <c r="A431">
        <v>1043</v>
      </c>
      <c r="B431" t="s">
        <v>763</v>
      </c>
      <c r="C431" t="s">
        <v>2570</v>
      </c>
      <c r="D431" t="s">
        <v>204</v>
      </c>
      <c r="E431" t="s">
        <v>2319</v>
      </c>
      <c r="F431" s="58">
        <v>38.403005999999998</v>
      </c>
      <c r="G431" s="58">
        <v>-75.573385000000002</v>
      </c>
      <c r="H431" s="15" t="s">
        <v>205</v>
      </c>
      <c r="I431" s="15" t="s">
        <v>206</v>
      </c>
      <c r="J431" s="15" t="s">
        <v>207</v>
      </c>
      <c r="K431" s="7" t="s">
        <v>193</v>
      </c>
      <c r="L431" s="7" t="s">
        <v>208</v>
      </c>
      <c r="M431" t="s">
        <v>16</v>
      </c>
      <c r="N431" t="s">
        <v>17</v>
      </c>
      <c r="O431" t="s">
        <v>1448</v>
      </c>
      <c r="P431" t="s">
        <v>2674</v>
      </c>
    </row>
    <row r="432" spans="1:16" x14ac:dyDescent="0.35">
      <c r="A432">
        <v>1012</v>
      </c>
      <c r="B432" t="s">
        <v>732</v>
      </c>
      <c r="C432" t="s">
        <v>2571</v>
      </c>
      <c r="D432" t="s">
        <v>60</v>
      </c>
      <c r="E432" t="s">
        <v>2319</v>
      </c>
      <c r="F432" s="58">
        <v>45.070096217200003</v>
      </c>
      <c r="G432" s="58">
        <v>-93.153256401700006</v>
      </c>
      <c r="H432" s="15" t="s">
        <v>61</v>
      </c>
      <c r="I432" s="15" t="s">
        <v>62</v>
      </c>
      <c r="J432" s="15" t="s">
        <v>63</v>
      </c>
      <c r="K432" s="7" t="s">
        <v>64</v>
      </c>
      <c r="L432" s="7" t="s">
        <v>65</v>
      </c>
      <c r="M432" t="s">
        <v>16</v>
      </c>
      <c r="N432" t="s">
        <v>17</v>
      </c>
      <c r="O432" t="s">
        <v>1422</v>
      </c>
      <c r="P432" t="s">
        <v>2674</v>
      </c>
    </row>
    <row r="433" spans="1:16" x14ac:dyDescent="0.35">
      <c r="A433">
        <v>1028</v>
      </c>
      <c r="B433" t="s">
        <v>748</v>
      </c>
      <c r="C433" t="s">
        <v>2572</v>
      </c>
      <c r="D433" t="s">
        <v>2027</v>
      </c>
      <c r="E433" t="s">
        <v>2319</v>
      </c>
      <c r="F433" s="58">
        <v>45.134168015100002</v>
      </c>
      <c r="G433" s="58">
        <v>-93.2752977759</v>
      </c>
      <c r="H433" s="15" t="s">
        <v>134</v>
      </c>
      <c r="I433" s="15" t="s">
        <v>135</v>
      </c>
      <c r="J433" s="15" t="s">
        <v>136</v>
      </c>
      <c r="K433" s="7" t="s">
        <v>64</v>
      </c>
      <c r="L433" s="7" t="s">
        <v>137</v>
      </c>
      <c r="M433" t="s">
        <v>16</v>
      </c>
      <c r="N433" t="s">
        <v>17</v>
      </c>
      <c r="O433" t="s">
        <v>1437</v>
      </c>
      <c r="P433" t="s">
        <v>2674</v>
      </c>
    </row>
    <row r="434" spans="1:16" x14ac:dyDescent="0.35">
      <c r="A434">
        <v>1029</v>
      </c>
      <c r="B434" t="s">
        <v>749</v>
      </c>
      <c r="C434" t="s">
        <v>2573</v>
      </c>
      <c r="D434" t="s">
        <v>138</v>
      </c>
      <c r="E434" t="s">
        <v>2319</v>
      </c>
      <c r="F434" s="58">
        <v>45.094710999999997</v>
      </c>
      <c r="G434" s="58">
        <v>-93.239632</v>
      </c>
      <c r="H434" s="15" t="s">
        <v>139</v>
      </c>
      <c r="I434" s="15" t="s">
        <v>140</v>
      </c>
      <c r="J434" s="15" t="s">
        <v>136</v>
      </c>
      <c r="K434" s="7" t="s">
        <v>64</v>
      </c>
      <c r="L434" s="7" t="s">
        <v>141</v>
      </c>
      <c r="M434" t="s">
        <v>16</v>
      </c>
      <c r="N434" t="s">
        <v>17</v>
      </c>
      <c r="O434" t="s">
        <v>1438</v>
      </c>
      <c r="P434" t="s">
        <v>2674</v>
      </c>
    </row>
    <row r="435" spans="1:16" x14ac:dyDescent="0.35">
      <c r="A435">
        <v>1044</v>
      </c>
      <c r="B435" t="s">
        <v>764</v>
      </c>
      <c r="C435" t="s">
        <v>2574</v>
      </c>
      <c r="D435" t="s">
        <v>209</v>
      </c>
      <c r="E435" t="s">
        <v>2319</v>
      </c>
      <c r="F435" s="58">
        <v>37.371116999999998</v>
      </c>
      <c r="G435" s="58">
        <v>-89.685377099999997</v>
      </c>
      <c r="H435" s="15" t="s">
        <v>210</v>
      </c>
      <c r="I435" s="15" t="s">
        <v>211</v>
      </c>
      <c r="J435" s="15" t="s">
        <v>212</v>
      </c>
      <c r="K435" s="7" t="s">
        <v>213</v>
      </c>
      <c r="L435" s="7" t="s">
        <v>214</v>
      </c>
      <c r="M435" t="s">
        <v>16</v>
      </c>
      <c r="N435" t="s">
        <v>17</v>
      </c>
      <c r="O435" t="s">
        <v>1449</v>
      </c>
      <c r="P435" t="s">
        <v>2674</v>
      </c>
    </row>
    <row r="436" spans="1:16" x14ac:dyDescent="0.35">
      <c r="A436">
        <v>1045</v>
      </c>
      <c r="B436" t="s">
        <v>765</v>
      </c>
      <c r="D436" t="s">
        <v>215</v>
      </c>
      <c r="E436" t="s">
        <v>2319</v>
      </c>
      <c r="F436" s="58">
        <v>39.149911000000003</v>
      </c>
      <c r="G436" s="58">
        <v>-94.532973999999996</v>
      </c>
      <c r="H436" s="15" t="s">
        <v>216</v>
      </c>
      <c r="I436" s="15" t="s">
        <v>217</v>
      </c>
      <c r="J436" s="15" t="s">
        <v>218</v>
      </c>
      <c r="K436" s="7" t="s">
        <v>213</v>
      </c>
      <c r="L436" s="7" t="s">
        <v>219</v>
      </c>
      <c r="M436" t="s">
        <v>16</v>
      </c>
      <c r="N436" t="s">
        <v>17</v>
      </c>
      <c r="O436" t="s">
        <v>1450</v>
      </c>
      <c r="P436" t="s">
        <v>2674</v>
      </c>
    </row>
    <row r="437" spans="1:16" x14ac:dyDescent="0.35">
      <c r="A437">
        <v>1046</v>
      </c>
      <c r="B437" t="s">
        <v>766</v>
      </c>
      <c r="C437" t="s">
        <v>2575</v>
      </c>
      <c r="D437" t="s">
        <v>2020</v>
      </c>
      <c r="E437" t="s">
        <v>2319</v>
      </c>
      <c r="F437" s="58">
        <v>34.057619000000003</v>
      </c>
      <c r="G437" s="58">
        <v>-117.548362</v>
      </c>
      <c r="H437" s="15" t="s">
        <v>220</v>
      </c>
      <c r="I437" s="15" t="s">
        <v>221</v>
      </c>
      <c r="J437" s="15" t="s">
        <v>222</v>
      </c>
      <c r="K437" s="7" t="s">
        <v>223</v>
      </c>
      <c r="L437" s="7" t="s">
        <v>224</v>
      </c>
      <c r="M437" t="s">
        <v>16</v>
      </c>
      <c r="N437" t="s">
        <v>17</v>
      </c>
      <c r="O437" t="s">
        <v>1424</v>
      </c>
      <c r="P437" t="s">
        <v>2674</v>
      </c>
    </row>
    <row r="438" spans="1:16" x14ac:dyDescent="0.35">
      <c r="A438">
        <v>1047</v>
      </c>
      <c r="B438" t="s">
        <v>767</v>
      </c>
      <c r="D438" t="s">
        <v>225</v>
      </c>
      <c r="E438" t="s">
        <v>2319</v>
      </c>
      <c r="F438" s="58">
        <v>35.839618779968397</v>
      </c>
      <c r="G438" s="58">
        <v>-78.812723383100703</v>
      </c>
      <c r="H438" s="15" t="s">
        <v>226</v>
      </c>
      <c r="I438" s="15" t="s">
        <v>227</v>
      </c>
      <c r="J438" s="15" t="s">
        <v>228</v>
      </c>
      <c r="K438" s="7" t="s">
        <v>223</v>
      </c>
      <c r="L438" s="7" t="s">
        <v>229</v>
      </c>
      <c r="M438" t="s">
        <v>16</v>
      </c>
      <c r="N438" t="s">
        <v>17</v>
      </c>
      <c r="O438" t="s">
        <v>1451</v>
      </c>
      <c r="P438" t="s">
        <v>2674</v>
      </c>
    </row>
    <row r="439" spans="1:16" x14ac:dyDescent="0.35">
      <c r="A439">
        <v>1048</v>
      </c>
      <c r="B439" t="s">
        <v>768</v>
      </c>
      <c r="C439" t="s">
        <v>2576</v>
      </c>
      <c r="D439" t="s">
        <v>230</v>
      </c>
      <c r="E439" t="s">
        <v>2319</v>
      </c>
      <c r="F439" s="58">
        <v>41.434832999999998</v>
      </c>
      <c r="G439" s="58">
        <v>-97.317716000000004</v>
      </c>
      <c r="H439" s="15" t="s">
        <v>231</v>
      </c>
      <c r="I439" s="15" t="s">
        <v>232</v>
      </c>
      <c r="J439" s="15" t="s">
        <v>233</v>
      </c>
      <c r="K439" s="7" t="s">
        <v>234</v>
      </c>
      <c r="L439" s="7" t="s">
        <v>235</v>
      </c>
      <c r="M439" t="s">
        <v>16</v>
      </c>
      <c r="N439" t="s">
        <v>17</v>
      </c>
      <c r="O439" t="s">
        <v>1452</v>
      </c>
      <c r="P439" t="s">
        <v>2674</v>
      </c>
    </row>
    <row r="440" spans="1:16" x14ac:dyDescent="0.35">
      <c r="A440">
        <v>1049</v>
      </c>
      <c r="B440" t="s">
        <v>769</v>
      </c>
      <c r="C440" t="s">
        <v>2577</v>
      </c>
      <c r="D440" t="s">
        <v>2032</v>
      </c>
      <c r="E440" t="s">
        <v>2319</v>
      </c>
      <c r="F440" s="58">
        <v>43.248344591176703</v>
      </c>
      <c r="G440" s="58">
        <v>-70.849956871893994</v>
      </c>
      <c r="H440" s="15" t="s">
        <v>236</v>
      </c>
      <c r="I440" s="15" t="s">
        <v>237</v>
      </c>
      <c r="J440" s="15" t="s">
        <v>238</v>
      </c>
      <c r="K440" s="7" t="s">
        <v>239</v>
      </c>
      <c r="L440" s="7" t="s">
        <v>240</v>
      </c>
      <c r="M440" t="s">
        <v>16</v>
      </c>
      <c r="N440" t="s">
        <v>17</v>
      </c>
      <c r="O440" t="s">
        <v>1453</v>
      </c>
      <c r="P440" t="s">
        <v>2674</v>
      </c>
    </row>
    <row r="441" spans="1:16" x14ac:dyDescent="0.35">
      <c r="A441">
        <v>1050</v>
      </c>
      <c r="B441" t="s">
        <v>770</v>
      </c>
      <c r="C441" t="s">
        <v>2578</v>
      </c>
      <c r="D441" t="s">
        <v>2033</v>
      </c>
      <c r="E441" t="s">
        <v>2319</v>
      </c>
      <c r="F441" s="58">
        <v>41.128233999999999</v>
      </c>
      <c r="G441" s="58">
        <v>-74.590284999999994</v>
      </c>
      <c r="H441" s="15" t="s">
        <v>241</v>
      </c>
      <c r="I441" s="15" t="s">
        <v>242</v>
      </c>
      <c r="J441" s="15" t="s">
        <v>243</v>
      </c>
      <c r="K441" s="7" t="s">
        <v>244</v>
      </c>
      <c r="L441" s="7" t="s">
        <v>245</v>
      </c>
      <c r="M441" t="s">
        <v>16</v>
      </c>
      <c r="N441" t="s">
        <v>17</v>
      </c>
      <c r="O441" t="s">
        <v>1454</v>
      </c>
      <c r="P441" t="s">
        <v>2674</v>
      </c>
    </row>
    <row r="442" spans="1:16" x14ac:dyDescent="0.35">
      <c r="A442">
        <v>1051</v>
      </c>
      <c r="B442" t="s">
        <v>771</v>
      </c>
      <c r="C442" t="s">
        <v>2579</v>
      </c>
      <c r="D442" t="s">
        <v>2034</v>
      </c>
      <c r="E442" t="s">
        <v>2319</v>
      </c>
      <c r="F442" s="58">
        <v>40.640830999999999</v>
      </c>
      <c r="G442" s="58">
        <v>-74.213240999999996</v>
      </c>
      <c r="H442" s="15" t="s">
        <v>246</v>
      </c>
      <c r="I442" s="15" t="s">
        <v>247</v>
      </c>
      <c r="J442" s="15" t="s">
        <v>248</v>
      </c>
      <c r="K442" s="7" t="s">
        <v>244</v>
      </c>
      <c r="L442" s="7" t="s">
        <v>249</v>
      </c>
      <c r="M442" t="s">
        <v>16</v>
      </c>
      <c r="N442" t="s">
        <v>17</v>
      </c>
      <c r="O442" t="s">
        <v>1455</v>
      </c>
      <c r="P442" t="s">
        <v>2674</v>
      </c>
    </row>
    <row r="443" spans="1:16" ht="29" x14ac:dyDescent="0.35">
      <c r="A443">
        <v>1053</v>
      </c>
      <c r="B443" t="s">
        <v>773</v>
      </c>
      <c r="C443" s="28" t="s">
        <v>2611</v>
      </c>
      <c r="D443" t="s">
        <v>25</v>
      </c>
      <c r="E443" t="s">
        <v>2319</v>
      </c>
      <c r="F443" s="58">
        <v>32.565089886224897</v>
      </c>
      <c r="G443" s="58">
        <v>-116.97605152608701</v>
      </c>
      <c r="H443" s="15" t="s">
        <v>255</v>
      </c>
      <c r="I443" s="15" t="s">
        <v>256</v>
      </c>
      <c r="J443" s="15" t="s">
        <v>257</v>
      </c>
      <c r="K443" s="7" t="s">
        <v>244</v>
      </c>
      <c r="L443" s="7" t="s">
        <v>258</v>
      </c>
      <c r="M443" t="s">
        <v>16</v>
      </c>
      <c r="N443" t="s">
        <v>17</v>
      </c>
      <c r="O443" t="s">
        <v>1415</v>
      </c>
      <c r="P443" t="s">
        <v>2674</v>
      </c>
    </row>
    <row r="444" spans="1:16" x14ac:dyDescent="0.35">
      <c r="A444">
        <v>1052</v>
      </c>
      <c r="B444" t="s">
        <v>772</v>
      </c>
      <c r="C444" t="s">
        <v>2580</v>
      </c>
      <c r="D444" t="s">
        <v>2035</v>
      </c>
      <c r="E444" t="s">
        <v>2319</v>
      </c>
      <c r="F444" s="58">
        <v>31.860650686795498</v>
      </c>
      <c r="G444" s="58">
        <v>-106.68821658954499</v>
      </c>
      <c r="H444" s="15" t="s">
        <v>250</v>
      </c>
      <c r="I444" s="15" t="s">
        <v>251</v>
      </c>
      <c r="J444" s="15" t="s">
        <v>252</v>
      </c>
      <c r="K444" s="7" t="s">
        <v>253</v>
      </c>
      <c r="L444" s="7" t="s">
        <v>254</v>
      </c>
      <c r="M444" t="s">
        <v>16</v>
      </c>
      <c r="N444" t="s">
        <v>17</v>
      </c>
      <c r="O444" t="s">
        <v>1456</v>
      </c>
      <c r="P444" t="s">
        <v>2674</v>
      </c>
    </row>
    <row r="445" spans="1:16" x14ac:dyDescent="0.35">
      <c r="A445">
        <v>1054</v>
      </c>
      <c r="B445" t="s">
        <v>774</v>
      </c>
      <c r="C445" t="s">
        <v>2581</v>
      </c>
      <c r="D445" t="s">
        <v>195</v>
      </c>
      <c r="E445" t="s">
        <v>2319</v>
      </c>
      <c r="F445" s="58">
        <v>39.175294999999998</v>
      </c>
      <c r="G445" s="58">
        <v>-76.716247999999993</v>
      </c>
      <c r="H445" s="15" t="s">
        <v>259</v>
      </c>
      <c r="I445" s="15" t="s">
        <v>260</v>
      </c>
      <c r="J445" s="15" t="s">
        <v>261</v>
      </c>
      <c r="K445" s="7" t="s">
        <v>262</v>
      </c>
      <c r="L445" s="7" t="s">
        <v>263</v>
      </c>
      <c r="M445" t="s">
        <v>16</v>
      </c>
      <c r="N445" t="s">
        <v>17</v>
      </c>
      <c r="O445" t="s">
        <v>1447</v>
      </c>
      <c r="P445" t="s">
        <v>2674</v>
      </c>
    </row>
    <row r="446" spans="1:16" x14ac:dyDescent="0.35">
      <c r="A446">
        <v>1055</v>
      </c>
      <c r="B446" t="s">
        <v>775</v>
      </c>
      <c r="C446" t="s">
        <v>2582</v>
      </c>
      <c r="D446" t="s">
        <v>264</v>
      </c>
      <c r="E446" t="s">
        <v>2319</v>
      </c>
      <c r="F446" s="58">
        <v>40.812784000000001</v>
      </c>
      <c r="G446" s="58">
        <v>-73.265940999999998</v>
      </c>
      <c r="H446" s="15" t="s">
        <v>265</v>
      </c>
      <c r="I446" s="15" t="s">
        <v>266</v>
      </c>
      <c r="J446" s="15" t="s">
        <v>267</v>
      </c>
      <c r="K446" s="7" t="s">
        <v>268</v>
      </c>
      <c r="L446" s="7" t="s">
        <v>269</v>
      </c>
      <c r="M446" t="s">
        <v>16</v>
      </c>
      <c r="N446" t="s">
        <v>17</v>
      </c>
      <c r="O446" t="s">
        <v>1457</v>
      </c>
      <c r="P446" t="s">
        <v>2674</v>
      </c>
    </row>
    <row r="447" spans="1:16" x14ac:dyDescent="0.35">
      <c r="A447">
        <v>1056</v>
      </c>
      <c r="B447" t="s">
        <v>776</v>
      </c>
      <c r="C447" t="s">
        <v>2583</v>
      </c>
      <c r="D447" t="s">
        <v>2036</v>
      </c>
      <c r="E447" t="s">
        <v>2319</v>
      </c>
      <c r="F447" s="58">
        <v>43.349462259378697</v>
      </c>
      <c r="G447" s="58">
        <v>-73.598585801545497</v>
      </c>
      <c r="H447" s="15" t="s">
        <v>270</v>
      </c>
      <c r="I447" s="15" t="s">
        <v>271</v>
      </c>
      <c r="J447" s="15" t="s">
        <v>272</v>
      </c>
      <c r="K447" s="7" t="s">
        <v>268</v>
      </c>
      <c r="L447" s="7" t="s">
        <v>273</v>
      </c>
      <c r="M447" t="s">
        <v>16</v>
      </c>
      <c r="N447" t="s">
        <v>17</v>
      </c>
      <c r="O447" t="s">
        <v>1458</v>
      </c>
      <c r="P447" t="s">
        <v>2674</v>
      </c>
    </row>
    <row r="448" spans="1:16" x14ac:dyDescent="0.35">
      <c r="A448">
        <v>1057</v>
      </c>
      <c r="B448" t="s">
        <v>777</v>
      </c>
      <c r="C448" t="s">
        <v>2584</v>
      </c>
      <c r="D448" t="s">
        <v>124</v>
      </c>
      <c r="E448" t="s">
        <v>2319</v>
      </c>
      <c r="F448" s="58">
        <v>28.062919999999998</v>
      </c>
      <c r="G448" s="58">
        <v>-82.366720000000001</v>
      </c>
      <c r="H448" s="15" t="s">
        <v>274</v>
      </c>
      <c r="I448" s="15" t="s">
        <v>275</v>
      </c>
      <c r="J448" s="15" t="s">
        <v>276</v>
      </c>
      <c r="K448" s="7" t="s">
        <v>277</v>
      </c>
      <c r="L448" s="7" t="s">
        <v>278</v>
      </c>
      <c r="M448" t="s">
        <v>16</v>
      </c>
      <c r="N448" t="s">
        <v>17</v>
      </c>
      <c r="O448" t="s">
        <v>1435</v>
      </c>
      <c r="P448" t="s">
        <v>2674</v>
      </c>
    </row>
    <row r="449" spans="1:16" x14ac:dyDescent="0.35">
      <c r="A449">
        <v>1058</v>
      </c>
      <c r="B449" t="s">
        <v>778</v>
      </c>
      <c r="C449" t="s">
        <v>2585</v>
      </c>
      <c r="D449" t="s">
        <v>2037</v>
      </c>
      <c r="E449" t="s">
        <v>2319</v>
      </c>
      <c r="F449" s="58">
        <v>34.135179999999998</v>
      </c>
      <c r="G449" s="58">
        <v>-97.138717</v>
      </c>
      <c r="H449" s="15" t="s">
        <v>279</v>
      </c>
      <c r="I449" s="15" t="s">
        <v>280</v>
      </c>
      <c r="J449" s="15" t="s">
        <v>281</v>
      </c>
      <c r="K449" s="7" t="s">
        <v>282</v>
      </c>
      <c r="L449" s="7" t="s">
        <v>283</v>
      </c>
      <c r="M449" t="s">
        <v>16</v>
      </c>
      <c r="N449" t="s">
        <v>17</v>
      </c>
      <c r="O449" t="s">
        <v>1459</v>
      </c>
      <c r="P449" t="s">
        <v>2674</v>
      </c>
    </row>
    <row r="450" spans="1:16" x14ac:dyDescent="0.35">
      <c r="A450">
        <v>1059</v>
      </c>
      <c r="B450" t="s">
        <v>779</v>
      </c>
      <c r="C450" t="s">
        <v>2586</v>
      </c>
      <c r="D450" t="s">
        <v>284</v>
      </c>
      <c r="E450" t="s">
        <v>2319</v>
      </c>
      <c r="F450" s="58">
        <v>40.641508000000002</v>
      </c>
      <c r="G450" s="58">
        <v>-75.448544999999996</v>
      </c>
      <c r="H450" s="15" t="s">
        <v>285</v>
      </c>
      <c r="I450" s="15" t="s">
        <v>286</v>
      </c>
      <c r="J450" s="15" t="s">
        <v>287</v>
      </c>
      <c r="K450" s="7" t="s">
        <v>288</v>
      </c>
      <c r="L450" s="7" t="s">
        <v>289</v>
      </c>
      <c r="M450" t="s">
        <v>16</v>
      </c>
      <c r="N450" t="s">
        <v>17</v>
      </c>
      <c r="O450" t="s">
        <v>1460</v>
      </c>
      <c r="P450" t="s">
        <v>2674</v>
      </c>
    </row>
    <row r="451" spans="1:16" x14ac:dyDescent="0.35">
      <c r="A451">
        <v>1060</v>
      </c>
      <c r="B451" t="s">
        <v>780</v>
      </c>
      <c r="C451" t="s">
        <v>2587</v>
      </c>
      <c r="D451" t="s">
        <v>2038</v>
      </c>
      <c r="E451" t="s">
        <v>2319</v>
      </c>
      <c r="F451" s="58">
        <v>42.123468000000003</v>
      </c>
      <c r="G451" s="58">
        <v>-80.022177999999997</v>
      </c>
      <c r="H451" s="15" t="s">
        <v>290</v>
      </c>
      <c r="I451" s="15" t="s">
        <v>291</v>
      </c>
      <c r="J451" s="15" t="s">
        <v>291</v>
      </c>
      <c r="K451" s="7" t="s">
        <v>288</v>
      </c>
      <c r="L451" s="7" t="s">
        <v>292</v>
      </c>
      <c r="M451" t="s">
        <v>16</v>
      </c>
      <c r="N451" t="s">
        <v>17</v>
      </c>
      <c r="O451" t="s">
        <v>1461</v>
      </c>
      <c r="P451" t="s">
        <v>2674</v>
      </c>
    </row>
    <row r="452" spans="1:16" x14ac:dyDescent="0.35">
      <c r="A452">
        <v>1061</v>
      </c>
      <c r="B452" t="s">
        <v>781</v>
      </c>
      <c r="C452" s="3">
        <v>110070566686</v>
      </c>
      <c r="D452" t="s">
        <v>215</v>
      </c>
      <c r="E452" t="s">
        <v>2319</v>
      </c>
      <c r="F452" s="58">
        <v>39.149911000000003</v>
      </c>
      <c r="G452" s="58">
        <v>-94.532973999999996</v>
      </c>
      <c r="H452" s="15" t="s">
        <v>293</v>
      </c>
      <c r="I452" s="15" t="s">
        <v>294</v>
      </c>
      <c r="J452" s="15" t="s">
        <v>295</v>
      </c>
      <c r="K452" s="7" t="s">
        <v>288</v>
      </c>
      <c r="L452" s="7" t="s">
        <v>296</v>
      </c>
      <c r="M452" t="s">
        <v>16</v>
      </c>
      <c r="N452" t="s">
        <v>17</v>
      </c>
      <c r="O452" t="s">
        <v>1450</v>
      </c>
      <c r="P452" t="s">
        <v>2674</v>
      </c>
    </row>
    <row r="453" spans="1:16" x14ac:dyDescent="0.35">
      <c r="A453">
        <v>1062</v>
      </c>
      <c r="B453" t="s">
        <v>782</v>
      </c>
      <c r="C453" t="s">
        <v>2588</v>
      </c>
      <c r="D453" t="s">
        <v>297</v>
      </c>
      <c r="E453" t="s">
        <v>2319</v>
      </c>
      <c r="F453" s="58">
        <v>18.294657999999998</v>
      </c>
      <c r="G453" s="58">
        <v>-67.136739000000006</v>
      </c>
      <c r="H453" s="15" t="s">
        <v>298</v>
      </c>
      <c r="I453" s="15" t="s">
        <v>299</v>
      </c>
      <c r="J453" s="15" t="s">
        <v>300</v>
      </c>
      <c r="K453" s="7" t="s">
        <v>301</v>
      </c>
      <c r="L453" s="7" t="s">
        <v>302</v>
      </c>
      <c r="M453" t="s">
        <v>16</v>
      </c>
      <c r="N453" t="s">
        <v>17</v>
      </c>
      <c r="O453" t="s">
        <v>1462</v>
      </c>
      <c r="P453" t="s">
        <v>2674</v>
      </c>
    </row>
    <row r="454" spans="1:16" x14ac:dyDescent="0.35">
      <c r="A454">
        <v>1063</v>
      </c>
      <c r="B454" t="s">
        <v>783</v>
      </c>
      <c r="C454" t="s">
        <v>2589</v>
      </c>
      <c r="D454" t="s">
        <v>2039</v>
      </c>
      <c r="E454" t="s">
        <v>2319</v>
      </c>
      <c r="F454" s="58">
        <v>18.457124</v>
      </c>
      <c r="G454" s="58">
        <v>-66.660163999999995</v>
      </c>
      <c r="H454" s="15" t="s">
        <v>303</v>
      </c>
      <c r="I454" s="15" t="s">
        <v>304</v>
      </c>
      <c r="J454" s="15" t="s">
        <v>305</v>
      </c>
      <c r="K454" s="7" t="s">
        <v>301</v>
      </c>
      <c r="L454" s="7" t="s">
        <v>306</v>
      </c>
      <c r="M454" t="s">
        <v>16</v>
      </c>
      <c r="N454" t="s">
        <v>17</v>
      </c>
      <c r="O454" t="s">
        <v>1462</v>
      </c>
      <c r="P454" t="s">
        <v>2674</v>
      </c>
    </row>
    <row r="455" spans="1:16" ht="43.5" x14ac:dyDescent="0.35">
      <c r="A455">
        <v>1064</v>
      </c>
      <c r="B455" t="s">
        <v>784</v>
      </c>
      <c r="C455" s="28" t="s">
        <v>2612</v>
      </c>
      <c r="D455" t="s">
        <v>2040</v>
      </c>
      <c r="E455" t="s">
        <v>2319</v>
      </c>
      <c r="F455" s="58">
        <v>18.466481999999999</v>
      </c>
      <c r="G455" s="58">
        <v>-66.268887000000007</v>
      </c>
      <c r="H455" s="15" t="s">
        <v>307</v>
      </c>
      <c r="I455" s="15" t="s">
        <v>308</v>
      </c>
      <c r="J455" s="15" t="s">
        <v>308</v>
      </c>
      <c r="K455" s="7" t="s">
        <v>301</v>
      </c>
      <c r="L455" s="7" t="s">
        <v>309</v>
      </c>
      <c r="M455" t="s">
        <v>16</v>
      </c>
      <c r="N455" t="s">
        <v>17</v>
      </c>
      <c r="O455" t="s">
        <v>1462</v>
      </c>
      <c r="P455" t="s">
        <v>2674</v>
      </c>
    </row>
    <row r="456" spans="1:16" x14ac:dyDescent="0.35">
      <c r="A456">
        <v>1065</v>
      </c>
      <c r="B456" t="s">
        <v>785</v>
      </c>
      <c r="C456" t="s">
        <v>2590</v>
      </c>
      <c r="D456" t="s">
        <v>310</v>
      </c>
      <c r="E456" t="s">
        <v>2319</v>
      </c>
      <c r="F456" s="58">
        <v>18.328248245167899</v>
      </c>
      <c r="G456" s="58">
        <v>-65.661537074166702</v>
      </c>
      <c r="H456" s="15" t="s">
        <v>311</v>
      </c>
      <c r="I456" s="15" t="s">
        <v>312</v>
      </c>
      <c r="J456" s="15" t="s">
        <v>312</v>
      </c>
      <c r="K456" s="7" t="s">
        <v>301</v>
      </c>
      <c r="L456" s="7" t="s">
        <v>313</v>
      </c>
      <c r="M456" t="s">
        <v>16</v>
      </c>
      <c r="N456" t="s">
        <v>17</v>
      </c>
      <c r="O456" t="s">
        <v>1462</v>
      </c>
      <c r="P456" t="s">
        <v>2674</v>
      </c>
    </row>
    <row r="457" spans="1:16" ht="29" x14ac:dyDescent="0.35">
      <c r="A457">
        <v>1066</v>
      </c>
      <c r="B457" t="s">
        <v>786</v>
      </c>
      <c r="C457" s="28" t="s">
        <v>2613</v>
      </c>
      <c r="D457" t="s">
        <v>2041</v>
      </c>
      <c r="E457" t="s">
        <v>2319</v>
      </c>
      <c r="F457" s="58">
        <v>18.232685</v>
      </c>
      <c r="G457" s="58">
        <v>-65.909398999999993</v>
      </c>
      <c r="H457" s="15" t="s">
        <v>314</v>
      </c>
      <c r="I457" s="15" t="s">
        <v>315</v>
      </c>
      <c r="J457" s="15" t="s">
        <v>315</v>
      </c>
      <c r="K457" s="7" t="s">
        <v>301</v>
      </c>
      <c r="L457" s="7" t="s">
        <v>316</v>
      </c>
      <c r="M457" t="s">
        <v>16</v>
      </c>
      <c r="N457" t="s">
        <v>17</v>
      </c>
      <c r="O457" t="s">
        <v>1462</v>
      </c>
      <c r="P457" t="s">
        <v>2674</v>
      </c>
    </row>
    <row r="458" spans="1:16" ht="29" x14ac:dyDescent="0.35">
      <c r="A458">
        <v>1067</v>
      </c>
      <c r="B458" t="s">
        <v>787</v>
      </c>
      <c r="C458" s="28" t="s">
        <v>2614</v>
      </c>
      <c r="D458" t="s">
        <v>317</v>
      </c>
      <c r="E458" t="s">
        <v>2319</v>
      </c>
      <c r="F458" s="58">
        <v>17.970782</v>
      </c>
      <c r="G458" s="58">
        <v>-66.300122000000002</v>
      </c>
      <c r="H458" s="15" t="s">
        <v>318</v>
      </c>
      <c r="I458" s="15" t="s">
        <v>319</v>
      </c>
      <c r="J458" s="15" t="s">
        <v>319</v>
      </c>
      <c r="K458" s="7" t="s">
        <v>301</v>
      </c>
      <c r="L458" s="7" t="s">
        <v>320</v>
      </c>
      <c r="M458" t="s">
        <v>16</v>
      </c>
      <c r="N458" t="s">
        <v>17</v>
      </c>
      <c r="O458" t="s">
        <v>1462</v>
      </c>
      <c r="P458" t="s">
        <v>2674</v>
      </c>
    </row>
    <row r="459" spans="1:16" x14ac:dyDescent="0.35">
      <c r="A459">
        <v>1068</v>
      </c>
      <c r="B459" t="s">
        <v>788</v>
      </c>
      <c r="C459" t="s">
        <v>2591</v>
      </c>
      <c r="D459" t="s">
        <v>2042</v>
      </c>
      <c r="E459" t="s">
        <v>2319</v>
      </c>
      <c r="F459" s="58">
        <v>18.127711999999999</v>
      </c>
      <c r="G459" s="58">
        <v>-66.497642999999997</v>
      </c>
      <c r="H459" s="15" t="s">
        <v>321</v>
      </c>
      <c r="I459" s="15" t="s">
        <v>322</v>
      </c>
      <c r="J459" s="15" t="s">
        <v>322</v>
      </c>
      <c r="K459" s="7" t="s">
        <v>301</v>
      </c>
      <c r="L459" s="7" t="s">
        <v>323</v>
      </c>
      <c r="M459" t="s">
        <v>16</v>
      </c>
      <c r="N459" t="s">
        <v>17</v>
      </c>
      <c r="O459" t="s">
        <v>1462</v>
      </c>
      <c r="P459" t="s">
        <v>2674</v>
      </c>
    </row>
    <row r="460" spans="1:16" x14ac:dyDescent="0.35">
      <c r="A460">
        <v>1030</v>
      </c>
      <c r="B460" t="s">
        <v>750</v>
      </c>
      <c r="C460" t="s">
        <v>2592</v>
      </c>
      <c r="D460" t="s">
        <v>142</v>
      </c>
      <c r="E460" t="s">
        <v>2319</v>
      </c>
      <c r="F460" s="58">
        <v>41.697130000000001</v>
      </c>
      <c r="G460" s="58">
        <v>-71.584270000000004</v>
      </c>
      <c r="H460" s="15" t="s">
        <v>143</v>
      </c>
      <c r="I460" s="15" t="s">
        <v>144</v>
      </c>
      <c r="J460" s="15" t="s">
        <v>145</v>
      </c>
      <c r="K460" s="7" t="s">
        <v>146</v>
      </c>
      <c r="L460" s="7" t="s">
        <v>147</v>
      </c>
      <c r="M460" t="s">
        <v>16</v>
      </c>
      <c r="N460" t="s">
        <v>17</v>
      </c>
      <c r="O460" t="s">
        <v>1439</v>
      </c>
      <c r="P460" t="s">
        <v>2674</v>
      </c>
    </row>
    <row r="461" spans="1:16" x14ac:dyDescent="0.35">
      <c r="A461">
        <v>1069</v>
      </c>
      <c r="B461" t="s">
        <v>789</v>
      </c>
      <c r="C461" t="s">
        <v>2593</v>
      </c>
      <c r="D461" t="s">
        <v>2043</v>
      </c>
      <c r="E461" t="s">
        <v>2319</v>
      </c>
      <c r="F461" s="58">
        <v>34.918026500000003</v>
      </c>
      <c r="G461" s="58">
        <v>-81.893667100000002</v>
      </c>
      <c r="H461" s="15" t="s">
        <v>324</v>
      </c>
      <c r="I461" s="15" t="s">
        <v>325</v>
      </c>
      <c r="J461" s="15" t="s">
        <v>325</v>
      </c>
      <c r="K461" s="7" t="s">
        <v>326</v>
      </c>
      <c r="L461" s="7" t="s">
        <v>327</v>
      </c>
      <c r="M461" t="s">
        <v>16</v>
      </c>
      <c r="N461" t="s">
        <v>17</v>
      </c>
      <c r="O461" t="s">
        <v>1463</v>
      </c>
      <c r="P461" t="s">
        <v>2674</v>
      </c>
    </row>
    <row r="462" spans="1:16" x14ac:dyDescent="0.35">
      <c r="A462">
        <v>1070</v>
      </c>
      <c r="B462" t="s">
        <v>790</v>
      </c>
      <c r="C462" t="s">
        <v>2594</v>
      </c>
      <c r="D462" t="s">
        <v>328</v>
      </c>
      <c r="E462" t="s">
        <v>2319</v>
      </c>
      <c r="F462" s="58">
        <v>44.296035000000003</v>
      </c>
      <c r="G462" s="58">
        <v>-96.764545999999996</v>
      </c>
      <c r="H462" s="15" t="s">
        <v>329</v>
      </c>
      <c r="I462" s="15" t="s">
        <v>330</v>
      </c>
      <c r="J462" s="15" t="s">
        <v>330</v>
      </c>
      <c r="K462" s="7" t="s">
        <v>331</v>
      </c>
      <c r="L462" s="7" t="s">
        <v>332</v>
      </c>
      <c r="M462" t="s">
        <v>16</v>
      </c>
      <c r="N462" t="s">
        <v>17</v>
      </c>
      <c r="O462" t="s">
        <v>1464</v>
      </c>
      <c r="P462" t="s">
        <v>2674</v>
      </c>
    </row>
    <row r="463" spans="1:16" x14ac:dyDescent="0.35">
      <c r="A463">
        <v>1071</v>
      </c>
      <c r="B463" t="s">
        <v>791</v>
      </c>
      <c r="C463" t="s">
        <v>2595</v>
      </c>
      <c r="D463" t="s">
        <v>2044</v>
      </c>
      <c r="E463" t="s">
        <v>2319</v>
      </c>
      <c r="F463" s="58">
        <v>35.0820899</v>
      </c>
      <c r="G463" s="58">
        <v>-90.059899999999999</v>
      </c>
      <c r="H463" s="15" t="s">
        <v>333</v>
      </c>
      <c r="I463" s="15" t="s">
        <v>334</v>
      </c>
      <c r="J463" s="15" t="s">
        <v>335</v>
      </c>
      <c r="K463" s="7" t="s">
        <v>336</v>
      </c>
      <c r="L463" s="7" t="s">
        <v>337</v>
      </c>
      <c r="M463" t="s">
        <v>16</v>
      </c>
      <c r="N463" t="s">
        <v>17</v>
      </c>
      <c r="O463" t="s">
        <v>1465</v>
      </c>
      <c r="P463" t="s">
        <v>2674</v>
      </c>
    </row>
    <row r="464" spans="1:16" x14ac:dyDescent="0.35">
      <c r="A464">
        <v>1072</v>
      </c>
      <c r="B464" t="s">
        <v>792</v>
      </c>
      <c r="C464" t="s">
        <v>2596</v>
      </c>
      <c r="D464" t="s">
        <v>2045</v>
      </c>
      <c r="E464" t="s">
        <v>2319</v>
      </c>
      <c r="F464" s="58">
        <v>36.424154000000001</v>
      </c>
      <c r="G464" s="58">
        <v>-83.629386999999994</v>
      </c>
      <c r="H464" s="15" t="s">
        <v>338</v>
      </c>
      <c r="I464" s="15" t="s">
        <v>339</v>
      </c>
      <c r="J464" s="15" t="s">
        <v>340</v>
      </c>
      <c r="K464" s="7" t="s">
        <v>336</v>
      </c>
      <c r="L464" s="7" t="s">
        <v>341</v>
      </c>
      <c r="M464" t="s">
        <v>16</v>
      </c>
      <c r="N464" t="s">
        <v>17</v>
      </c>
      <c r="O464" t="s">
        <v>1466</v>
      </c>
      <c r="P464" t="s">
        <v>2674</v>
      </c>
    </row>
    <row r="465" spans="1:16" x14ac:dyDescent="0.35">
      <c r="A465">
        <v>1073</v>
      </c>
      <c r="B465" t="s">
        <v>793</v>
      </c>
      <c r="C465" t="s">
        <v>2597</v>
      </c>
      <c r="D465" t="s">
        <v>342</v>
      </c>
      <c r="E465" t="s">
        <v>2319</v>
      </c>
      <c r="F465" s="58">
        <v>32.218513000000002</v>
      </c>
      <c r="G465" s="58">
        <v>-95.828604999999996</v>
      </c>
      <c r="H465" s="15" t="s">
        <v>343</v>
      </c>
      <c r="I465" s="15" t="s">
        <v>344</v>
      </c>
      <c r="J465" s="15" t="s">
        <v>345</v>
      </c>
      <c r="K465" s="7" t="s">
        <v>346</v>
      </c>
      <c r="L465" s="7" t="s">
        <v>347</v>
      </c>
      <c r="M465" t="s">
        <v>16</v>
      </c>
      <c r="N465" t="s">
        <v>17</v>
      </c>
      <c r="O465" t="s">
        <v>1467</v>
      </c>
      <c r="P465" t="s">
        <v>2674</v>
      </c>
    </row>
    <row r="466" spans="1:16" x14ac:dyDescent="0.35">
      <c r="A466">
        <v>1074</v>
      </c>
      <c r="B466" t="s">
        <v>794</v>
      </c>
      <c r="C466" t="s">
        <v>2598</v>
      </c>
      <c r="D466" t="s">
        <v>348</v>
      </c>
      <c r="E466" t="s">
        <v>2319</v>
      </c>
      <c r="F466" s="58">
        <v>31.751768176954599</v>
      </c>
      <c r="G466" s="58">
        <v>-106.28083843271</v>
      </c>
      <c r="H466" s="15" t="s">
        <v>349</v>
      </c>
      <c r="I466" s="15" t="s">
        <v>350</v>
      </c>
      <c r="J466" s="15" t="s">
        <v>350</v>
      </c>
      <c r="K466" s="7" t="s">
        <v>346</v>
      </c>
      <c r="L466" s="7" t="s">
        <v>351</v>
      </c>
      <c r="M466" t="s">
        <v>16</v>
      </c>
      <c r="N466" t="s">
        <v>17</v>
      </c>
      <c r="O466" t="s">
        <v>1468</v>
      </c>
      <c r="P466" t="s">
        <v>2674</v>
      </c>
    </row>
    <row r="467" spans="1:16" ht="29" x14ac:dyDescent="0.35">
      <c r="A467">
        <v>1075</v>
      </c>
      <c r="B467" t="s">
        <v>795</v>
      </c>
      <c r="C467" s="28" t="s">
        <v>2615</v>
      </c>
      <c r="D467" t="s">
        <v>352</v>
      </c>
      <c r="E467" t="s">
        <v>2319</v>
      </c>
      <c r="F467" s="58">
        <v>31.729436260822901</v>
      </c>
      <c r="G467" s="58">
        <v>-106.29141136737</v>
      </c>
      <c r="H467" s="15" t="s">
        <v>353</v>
      </c>
      <c r="I467" s="15" t="s">
        <v>350</v>
      </c>
      <c r="J467" s="15" t="s">
        <v>350</v>
      </c>
      <c r="K467" s="7" t="s">
        <v>346</v>
      </c>
      <c r="L467" s="7" t="s">
        <v>351</v>
      </c>
      <c r="M467" t="s">
        <v>16</v>
      </c>
      <c r="N467" t="s">
        <v>17</v>
      </c>
      <c r="O467" t="s">
        <v>1468</v>
      </c>
      <c r="P467" t="s">
        <v>2674</v>
      </c>
    </row>
    <row r="468" spans="1:16" x14ac:dyDescent="0.35">
      <c r="A468">
        <v>1076</v>
      </c>
      <c r="B468" t="s">
        <v>796</v>
      </c>
      <c r="C468" t="s">
        <v>2599</v>
      </c>
      <c r="D468" t="s">
        <v>352</v>
      </c>
      <c r="E468" t="s">
        <v>2319</v>
      </c>
      <c r="F468" s="58">
        <v>31.729436260822901</v>
      </c>
      <c r="G468" s="58">
        <v>-106.29141136737</v>
      </c>
      <c r="H468" s="15" t="s">
        <v>354</v>
      </c>
      <c r="I468" s="15" t="s">
        <v>355</v>
      </c>
      <c r="J468" s="15" t="s">
        <v>356</v>
      </c>
      <c r="K468" s="7" t="s">
        <v>346</v>
      </c>
      <c r="L468" s="7" t="s">
        <v>357</v>
      </c>
      <c r="M468" t="s">
        <v>16</v>
      </c>
      <c r="N468" t="s">
        <v>17</v>
      </c>
      <c r="O468" t="s">
        <v>1468</v>
      </c>
      <c r="P468" t="s">
        <v>2674</v>
      </c>
    </row>
    <row r="469" spans="1:16" x14ac:dyDescent="0.35">
      <c r="A469">
        <v>1077</v>
      </c>
      <c r="B469" t="s">
        <v>797</v>
      </c>
      <c r="C469" t="s">
        <v>2600</v>
      </c>
      <c r="D469" t="s">
        <v>2026</v>
      </c>
      <c r="E469" t="s">
        <v>2319</v>
      </c>
      <c r="F469" s="58">
        <v>33.832013000000003</v>
      </c>
      <c r="G469" s="58">
        <v>-84.469223</v>
      </c>
      <c r="H469" s="15" t="s">
        <v>358</v>
      </c>
      <c r="I469" s="15" t="s">
        <v>355</v>
      </c>
      <c r="J469" s="15" t="s">
        <v>356</v>
      </c>
      <c r="K469" s="7" t="s">
        <v>346</v>
      </c>
      <c r="L469" s="7" t="s">
        <v>357</v>
      </c>
      <c r="M469" t="s">
        <v>16</v>
      </c>
      <c r="N469" t="s">
        <v>17</v>
      </c>
      <c r="O469" t="s">
        <v>1436</v>
      </c>
      <c r="P469" t="s">
        <v>2674</v>
      </c>
    </row>
    <row r="470" spans="1:16" x14ac:dyDescent="0.35">
      <c r="A470">
        <v>1078</v>
      </c>
      <c r="B470" t="s">
        <v>798</v>
      </c>
      <c r="C470" t="s">
        <v>2601</v>
      </c>
      <c r="D470" t="s">
        <v>209</v>
      </c>
      <c r="E470" t="s">
        <v>2319</v>
      </c>
      <c r="F470" s="58">
        <v>37.371116999999998</v>
      </c>
      <c r="G470" s="58">
        <v>-89.685377099999997</v>
      </c>
      <c r="H470" s="15" t="s">
        <v>359</v>
      </c>
      <c r="I470" s="15" t="s">
        <v>360</v>
      </c>
      <c r="J470" s="15" t="s">
        <v>361</v>
      </c>
      <c r="K470" s="7" t="s">
        <v>346</v>
      </c>
      <c r="L470" s="7" t="s">
        <v>362</v>
      </c>
      <c r="M470" t="s">
        <v>16</v>
      </c>
      <c r="N470" t="s">
        <v>17</v>
      </c>
      <c r="O470" t="s">
        <v>1449</v>
      </c>
      <c r="P470" t="s">
        <v>2674</v>
      </c>
    </row>
    <row r="471" spans="1:16" x14ac:dyDescent="0.35">
      <c r="A471">
        <v>1079</v>
      </c>
      <c r="B471" t="s">
        <v>799</v>
      </c>
      <c r="C471" t="s">
        <v>2602</v>
      </c>
      <c r="D471" t="s">
        <v>363</v>
      </c>
      <c r="E471" t="s">
        <v>2319</v>
      </c>
      <c r="F471" s="58">
        <v>31.476234000000002</v>
      </c>
      <c r="G471" s="58">
        <v>-100.39170799999999</v>
      </c>
      <c r="H471" s="15" t="s">
        <v>364</v>
      </c>
      <c r="I471" s="15" t="s">
        <v>365</v>
      </c>
      <c r="J471" s="15" t="s">
        <v>366</v>
      </c>
      <c r="K471" s="7" t="s">
        <v>346</v>
      </c>
      <c r="L471" s="7" t="s">
        <v>367</v>
      </c>
      <c r="M471" t="s">
        <v>16</v>
      </c>
      <c r="N471" t="s">
        <v>17</v>
      </c>
      <c r="O471" t="s">
        <v>1469</v>
      </c>
      <c r="P471" t="s">
        <v>2674</v>
      </c>
    </row>
    <row r="472" spans="1:16" x14ac:dyDescent="0.35">
      <c r="A472">
        <v>1081</v>
      </c>
      <c r="B472" t="s">
        <v>801</v>
      </c>
      <c r="C472" t="s">
        <v>2603</v>
      </c>
      <c r="D472" t="s">
        <v>2047</v>
      </c>
      <c r="E472" t="s">
        <v>2319</v>
      </c>
      <c r="F472" s="58">
        <v>40.780186</v>
      </c>
      <c r="G472" s="58">
        <v>-112.028571</v>
      </c>
      <c r="H472" s="15" t="s">
        <v>372</v>
      </c>
      <c r="I472" s="15" t="s">
        <v>373</v>
      </c>
      <c r="J472" s="15" t="s">
        <v>374</v>
      </c>
      <c r="K472" s="7" t="s">
        <v>375</v>
      </c>
      <c r="L472" s="7" t="s">
        <v>376</v>
      </c>
      <c r="M472" t="s">
        <v>16</v>
      </c>
      <c r="N472" t="s">
        <v>17</v>
      </c>
      <c r="O472" t="s">
        <v>1471</v>
      </c>
      <c r="P472" t="s">
        <v>2674</v>
      </c>
    </row>
    <row r="473" spans="1:16" x14ac:dyDescent="0.35">
      <c r="A473">
        <v>1082</v>
      </c>
      <c r="B473" t="s">
        <v>802</v>
      </c>
      <c r="C473" t="s">
        <v>2604</v>
      </c>
      <c r="D473" t="s">
        <v>2048</v>
      </c>
      <c r="E473" t="s">
        <v>2319</v>
      </c>
      <c r="F473" s="58">
        <v>40.578830000000004</v>
      </c>
      <c r="G473" s="58">
        <v>-111.89471</v>
      </c>
      <c r="H473" s="15" t="s">
        <v>377</v>
      </c>
      <c r="I473" s="15" t="s">
        <v>378</v>
      </c>
      <c r="J473" s="15" t="s">
        <v>374</v>
      </c>
      <c r="K473" s="7" t="s">
        <v>375</v>
      </c>
      <c r="L473" s="7" t="s">
        <v>379</v>
      </c>
      <c r="M473" t="s">
        <v>16</v>
      </c>
      <c r="N473" t="s">
        <v>17</v>
      </c>
      <c r="O473" t="s">
        <v>1472</v>
      </c>
      <c r="P473" t="s">
        <v>2674</v>
      </c>
    </row>
    <row r="474" spans="1:16" ht="29" x14ac:dyDescent="0.35">
      <c r="A474">
        <v>1080</v>
      </c>
      <c r="B474" t="s">
        <v>800</v>
      </c>
      <c r="C474" s="28" t="s">
        <v>2605</v>
      </c>
      <c r="D474" t="s">
        <v>2046</v>
      </c>
      <c r="E474" t="s">
        <v>2319</v>
      </c>
      <c r="F474" s="58">
        <v>37.503518999999997</v>
      </c>
      <c r="G474" s="58">
        <v>-77.356605000000002</v>
      </c>
      <c r="H474" s="15" t="s">
        <v>368</v>
      </c>
      <c r="I474" s="15" t="s">
        <v>153</v>
      </c>
      <c r="J474" s="15" t="s">
        <v>369</v>
      </c>
      <c r="K474" s="7" t="s">
        <v>370</v>
      </c>
      <c r="L474" s="7" t="s">
        <v>371</v>
      </c>
      <c r="M474" t="s">
        <v>16</v>
      </c>
      <c r="N474" t="s">
        <v>17</v>
      </c>
      <c r="O474" t="s">
        <v>1470</v>
      </c>
      <c r="P474" t="s">
        <v>2674</v>
      </c>
    </row>
    <row r="475" spans="1:16" x14ac:dyDescent="0.35">
      <c r="A475">
        <v>1083</v>
      </c>
      <c r="B475" t="s">
        <v>803</v>
      </c>
      <c r="C475" t="s">
        <v>2606</v>
      </c>
      <c r="D475" t="s">
        <v>380</v>
      </c>
      <c r="E475" t="s">
        <v>2319</v>
      </c>
      <c r="F475" s="58">
        <v>37.594299999999997</v>
      </c>
      <c r="G475" s="58">
        <v>-77.486768999999995</v>
      </c>
      <c r="H475" s="15" t="s">
        <v>381</v>
      </c>
      <c r="I475" s="15" t="s">
        <v>153</v>
      </c>
      <c r="J475" s="15" t="s">
        <v>382</v>
      </c>
      <c r="K475" s="7" t="s">
        <v>370</v>
      </c>
      <c r="L475" s="7" t="s">
        <v>383</v>
      </c>
      <c r="M475" t="s">
        <v>16</v>
      </c>
      <c r="N475" t="s">
        <v>17</v>
      </c>
      <c r="O475" t="s">
        <v>1470</v>
      </c>
      <c r="P475" t="s">
        <v>2674</v>
      </c>
    </row>
    <row r="476" spans="1:16" x14ac:dyDescent="0.35">
      <c r="A476">
        <v>1084</v>
      </c>
      <c r="B476" t="s">
        <v>804</v>
      </c>
      <c r="C476" t="s">
        <v>2607</v>
      </c>
      <c r="D476" t="s">
        <v>384</v>
      </c>
      <c r="E476" t="s">
        <v>2319</v>
      </c>
      <c r="F476" s="58">
        <v>36.897920036910399</v>
      </c>
      <c r="G476" s="58">
        <v>-76.184416574398895</v>
      </c>
      <c r="H476" s="15" t="s">
        <v>385</v>
      </c>
      <c r="I476" s="15" t="s">
        <v>386</v>
      </c>
      <c r="J476" s="15" t="s">
        <v>387</v>
      </c>
      <c r="K476" s="7" t="s">
        <v>370</v>
      </c>
      <c r="L476" s="7" t="s">
        <v>388</v>
      </c>
      <c r="M476" t="s">
        <v>16</v>
      </c>
      <c r="N476" t="s">
        <v>17</v>
      </c>
      <c r="O476" t="s">
        <v>1473</v>
      </c>
      <c r="P476" t="s">
        <v>2674</v>
      </c>
    </row>
    <row r="477" spans="1:16" x14ac:dyDescent="0.35">
      <c r="A477">
        <v>1085</v>
      </c>
      <c r="B477" t="s">
        <v>805</v>
      </c>
      <c r="C477" t="s">
        <v>2608</v>
      </c>
      <c r="D477" t="s">
        <v>2049</v>
      </c>
      <c r="E477" t="s">
        <v>2319</v>
      </c>
      <c r="F477" s="58">
        <v>38.572823</v>
      </c>
      <c r="G477" s="58">
        <v>-82.284938999999994</v>
      </c>
      <c r="H477" s="15" t="s">
        <v>389</v>
      </c>
      <c r="I477" s="15" t="s">
        <v>390</v>
      </c>
      <c r="J477" s="15" t="s">
        <v>391</v>
      </c>
      <c r="K477" s="7" t="s">
        <v>392</v>
      </c>
      <c r="L477" s="7" t="s">
        <v>393</v>
      </c>
      <c r="M477" t="s">
        <v>16</v>
      </c>
      <c r="N477" t="s">
        <v>17</v>
      </c>
      <c r="O477" t="s">
        <v>1474</v>
      </c>
      <c r="P477" t="s">
        <v>2674</v>
      </c>
    </row>
    <row r="478" spans="1:16" x14ac:dyDescent="0.35">
      <c r="A478">
        <v>1495</v>
      </c>
      <c r="B478" s="62" t="s">
        <v>1307</v>
      </c>
      <c r="C478" s="63" t="s">
        <v>1307</v>
      </c>
      <c r="D478" s="63" t="s">
        <v>2286</v>
      </c>
      <c r="E478" s="64" t="s">
        <v>1294</v>
      </c>
      <c r="F478" s="58">
        <v>40.333295999999997</v>
      </c>
      <c r="G478" s="58">
        <v>-76.521411000000001</v>
      </c>
      <c r="H478" s="65" t="s">
        <v>1308</v>
      </c>
      <c r="I478" s="65" t="s">
        <v>2504</v>
      </c>
      <c r="J478" s="47" t="s">
        <v>1876</v>
      </c>
      <c r="K478" s="47" t="s">
        <v>288</v>
      </c>
      <c r="L478" s="66">
        <v>17003</v>
      </c>
      <c r="M478" s="67" t="s">
        <v>1280</v>
      </c>
      <c r="N478" s="67" t="s">
        <v>2013</v>
      </c>
      <c r="O478" t="s">
        <v>1572</v>
      </c>
      <c r="P478" t="s">
        <v>2674</v>
      </c>
    </row>
    <row r="479" spans="1:16" x14ac:dyDescent="0.35">
      <c r="A479">
        <v>1492</v>
      </c>
      <c r="B479" s="62" t="s">
        <v>1297</v>
      </c>
      <c r="C479" s="63" t="s">
        <v>1297</v>
      </c>
      <c r="D479" s="63" t="s">
        <v>2283</v>
      </c>
      <c r="E479" s="64" t="s">
        <v>1298</v>
      </c>
      <c r="F479" s="58">
        <v>41.225983999999997</v>
      </c>
      <c r="G479" s="58">
        <v>-83.202391000000006</v>
      </c>
      <c r="H479" s="65" t="s">
        <v>1299</v>
      </c>
      <c r="I479" s="65" t="s">
        <v>2501</v>
      </c>
      <c r="J479" s="47" t="s">
        <v>276</v>
      </c>
      <c r="K479" s="47" t="s">
        <v>277</v>
      </c>
      <c r="L479" s="65" t="s">
        <v>1300</v>
      </c>
      <c r="M479" s="67" t="s">
        <v>1280</v>
      </c>
      <c r="N479" s="67" t="s">
        <v>2013</v>
      </c>
      <c r="O479" t="s">
        <v>1490</v>
      </c>
      <c r="P479" t="s">
        <v>2674</v>
      </c>
    </row>
    <row r="480" spans="1:16" x14ac:dyDescent="0.35">
      <c r="A480">
        <v>1489</v>
      </c>
      <c r="B480" s="62" t="s">
        <v>1286</v>
      </c>
      <c r="C480" s="63" t="s">
        <v>1286</v>
      </c>
      <c r="D480" s="63" t="s">
        <v>2280</v>
      </c>
      <c r="E480" s="64" t="s">
        <v>1287</v>
      </c>
      <c r="F480" s="58">
        <v>38.838087999999999</v>
      </c>
      <c r="G480" s="58">
        <v>-84.242367999999999</v>
      </c>
      <c r="H480" s="65" t="s">
        <v>1288</v>
      </c>
      <c r="I480" s="65" t="s">
        <v>295</v>
      </c>
      <c r="J480" s="47" t="s">
        <v>1874</v>
      </c>
      <c r="K480" s="47" t="s">
        <v>467</v>
      </c>
      <c r="L480" s="65" t="s">
        <v>1289</v>
      </c>
      <c r="M480" s="67" t="s">
        <v>1280</v>
      </c>
      <c r="N480" s="67" t="s">
        <v>2013</v>
      </c>
      <c r="O480" t="s">
        <v>1519</v>
      </c>
      <c r="P480" t="s">
        <v>2674</v>
      </c>
    </row>
    <row r="481" spans="1:16" x14ac:dyDescent="0.35">
      <c r="A481">
        <v>1511</v>
      </c>
      <c r="B481" s="62" t="s">
        <v>1360</v>
      </c>
      <c r="C481" s="63" t="s">
        <v>1360</v>
      </c>
      <c r="D481" s="63" t="s">
        <v>2300</v>
      </c>
      <c r="E481" s="64" t="s">
        <v>2371</v>
      </c>
      <c r="F481" s="58">
        <v>33.179031000000002</v>
      </c>
      <c r="G481" s="58">
        <v>-86.756907999999996</v>
      </c>
      <c r="H481" s="65" t="s">
        <v>1361</v>
      </c>
      <c r="I481" s="65" t="s">
        <v>2514</v>
      </c>
      <c r="J481" s="47" t="s">
        <v>335</v>
      </c>
      <c r="K481" s="47" t="s">
        <v>411</v>
      </c>
      <c r="L481" s="65" t="s">
        <v>1359</v>
      </c>
      <c r="M481" s="67" t="s">
        <v>1280</v>
      </c>
      <c r="N481" s="67" t="s">
        <v>2013</v>
      </c>
      <c r="O481" t="s">
        <v>1571</v>
      </c>
      <c r="P481" t="s">
        <v>2674</v>
      </c>
    </row>
    <row r="482" spans="1:16" x14ac:dyDescent="0.35">
      <c r="A482">
        <v>1510</v>
      </c>
      <c r="B482" s="62" t="s">
        <v>1356</v>
      </c>
      <c r="C482" s="63" t="s">
        <v>1356</v>
      </c>
      <c r="D482" s="63" t="s">
        <v>2299</v>
      </c>
      <c r="E482" s="64" t="s">
        <v>1357</v>
      </c>
      <c r="F482" s="58">
        <v>33.091701999999998</v>
      </c>
      <c r="G482" s="58">
        <v>-86.807074</v>
      </c>
      <c r="H482" s="65" t="s">
        <v>1358</v>
      </c>
      <c r="I482" s="65" t="s">
        <v>2514</v>
      </c>
      <c r="J482" s="47" t="s">
        <v>335</v>
      </c>
      <c r="K482" s="47" t="s">
        <v>411</v>
      </c>
      <c r="L482" s="65" t="s">
        <v>1359</v>
      </c>
      <c r="M482" s="67" t="s">
        <v>1280</v>
      </c>
      <c r="N482" s="67" t="s">
        <v>2013</v>
      </c>
      <c r="O482" t="s">
        <v>1571</v>
      </c>
      <c r="P482" t="s">
        <v>2674</v>
      </c>
    </row>
    <row r="483" spans="1:16" x14ac:dyDescent="0.35">
      <c r="A483">
        <v>1496</v>
      </c>
      <c r="B483" t="s">
        <v>1309</v>
      </c>
      <c r="C483" s="68" t="s">
        <v>2617</v>
      </c>
      <c r="D483" t="s">
        <v>2287</v>
      </c>
      <c r="E483" s="64" t="s">
        <v>1283</v>
      </c>
      <c r="F483" s="5">
        <v>39.256300000000003</v>
      </c>
      <c r="G483" s="5">
        <v>-78.092200000000005</v>
      </c>
      <c r="H483" s="65" t="s">
        <v>1871</v>
      </c>
      <c r="I483" s="65" t="s">
        <v>2505</v>
      </c>
      <c r="J483" s="47" t="s">
        <v>1872</v>
      </c>
      <c r="K483" s="47" t="s">
        <v>370</v>
      </c>
      <c r="L483" s="7">
        <v>22624</v>
      </c>
      <c r="M483" s="67" t="s">
        <v>1280</v>
      </c>
      <c r="N483" s="67" t="s">
        <v>2013</v>
      </c>
      <c r="O483" t="s">
        <v>1873</v>
      </c>
      <c r="P483" t="s">
        <v>2674</v>
      </c>
    </row>
    <row r="484" spans="1:16" x14ac:dyDescent="0.35">
      <c r="A484">
        <v>1515</v>
      </c>
      <c r="B484" s="62" t="s">
        <v>1369</v>
      </c>
      <c r="C484" s="63" t="s">
        <v>1369</v>
      </c>
      <c r="D484" s="63" t="s">
        <v>1370</v>
      </c>
      <c r="E484" s="64" t="s">
        <v>2374</v>
      </c>
      <c r="F484" s="58">
        <v>31.712043000000001</v>
      </c>
      <c r="G484" s="58">
        <v>-97.58569</v>
      </c>
      <c r="H484" s="65" t="s">
        <v>1371</v>
      </c>
      <c r="I484" s="65" t="s">
        <v>2518</v>
      </c>
      <c r="J484" s="47" t="s">
        <v>1887</v>
      </c>
      <c r="K484" s="47" t="s">
        <v>346</v>
      </c>
      <c r="L484" s="65" t="s">
        <v>1372</v>
      </c>
      <c r="M484" s="67" t="s">
        <v>1280</v>
      </c>
      <c r="N484" s="67" t="s">
        <v>2013</v>
      </c>
      <c r="O484" t="s">
        <v>1578</v>
      </c>
      <c r="P484" t="s">
        <v>2674</v>
      </c>
    </row>
    <row r="485" spans="1:16" x14ac:dyDescent="0.35">
      <c r="A485">
        <v>1503</v>
      </c>
      <c r="B485" s="62" t="s">
        <v>1332</v>
      </c>
      <c r="C485" s="63" t="s">
        <v>1332</v>
      </c>
      <c r="D485" s="63" t="s">
        <v>2293</v>
      </c>
      <c r="E485" s="64" t="s">
        <v>1333</v>
      </c>
      <c r="F485" s="58">
        <v>39.285443000000001</v>
      </c>
      <c r="G485" s="58">
        <v>-112.65289</v>
      </c>
      <c r="H485" s="65" t="s">
        <v>1334</v>
      </c>
      <c r="I485" s="65" t="s">
        <v>2508</v>
      </c>
      <c r="J485" s="47" t="s">
        <v>1880</v>
      </c>
      <c r="K485" s="47" t="s">
        <v>375</v>
      </c>
      <c r="L485" s="65" t="s">
        <v>1335</v>
      </c>
      <c r="M485" s="67" t="s">
        <v>1280</v>
      </c>
      <c r="N485" s="67" t="s">
        <v>2013</v>
      </c>
      <c r="O485" t="s">
        <v>1471</v>
      </c>
      <c r="P485" t="s">
        <v>2674</v>
      </c>
    </row>
    <row r="486" spans="1:16" x14ac:dyDescent="0.35">
      <c r="A486">
        <v>1499</v>
      </c>
      <c r="B486" s="62" t="s">
        <v>1317</v>
      </c>
      <c r="C486" s="63" t="s">
        <v>1317</v>
      </c>
      <c r="D486" s="63" t="s">
        <v>2290</v>
      </c>
      <c r="E486" s="64" t="s">
        <v>811</v>
      </c>
      <c r="F486" s="58">
        <v>41.654553</v>
      </c>
      <c r="G486" s="58">
        <v>-87.447221999999996</v>
      </c>
      <c r="H486" s="65" t="s">
        <v>849</v>
      </c>
      <c r="I486" s="65" t="s">
        <v>850</v>
      </c>
      <c r="J486" s="47" t="s">
        <v>118</v>
      </c>
      <c r="K486" s="47" t="s">
        <v>177</v>
      </c>
      <c r="L486" s="65" t="s">
        <v>1318</v>
      </c>
      <c r="M486" s="67" t="s">
        <v>1280</v>
      </c>
      <c r="N486" s="67" t="s">
        <v>2013</v>
      </c>
      <c r="O486" t="s">
        <v>1480</v>
      </c>
      <c r="P486" t="s">
        <v>2674</v>
      </c>
    </row>
    <row r="487" spans="1:16" x14ac:dyDescent="0.35">
      <c r="A487">
        <v>1504</v>
      </c>
      <c r="B487" s="62" t="s">
        <v>1336</v>
      </c>
      <c r="C487" s="63" t="s">
        <v>1336</v>
      </c>
      <c r="D487" s="63" t="s">
        <v>2294</v>
      </c>
      <c r="E487" s="64" t="s">
        <v>1337</v>
      </c>
      <c r="F487" s="58">
        <v>43.704518999999998</v>
      </c>
      <c r="G487" s="58">
        <v>-88.385161999999994</v>
      </c>
      <c r="H487" s="65" t="s">
        <v>1338</v>
      </c>
      <c r="I487" s="65" t="s">
        <v>2509</v>
      </c>
      <c r="J487" s="47" t="s">
        <v>1881</v>
      </c>
      <c r="K487" s="47" t="s">
        <v>552</v>
      </c>
      <c r="L487" s="65" t="s">
        <v>1339</v>
      </c>
      <c r="M487" s="67" t="s">
        <v>1280</v>
      </c>
      <c r="N487" s="67" t="s">
        <v>2013</v>
      </c>
      <c r="O487" t="s">
        <v>1573</v>
      </c>
      <c r="P487" t="s">
        <v>2674</v>
      </c>
    </row>
    <row r="488" spans="1:16" x14ac:dyDescent="0.35">
      <c r="A488">
        <v>1488</v>
      </c>
      <c r="B488" s="62" t="s">
        <v>1281</v>
      </c>
      <c r="C488" s="63" t="s">
        <v>1281</v>
      </c>
      <c r="D488" s="63" t="s">
        <v>1282</v>
      </c>
      <c r="E488" s="64" t="s">
        <v>1283</v>
      </c>
      <c r="F488" s="58">
        <v>41.596012000000002</v>
      </c>
      <c r="G488" s="58">
        <v>-87.388188999999997</v>
      </c>
      <c r="H488" s="65" t="s">
        <v>1284</v>
      </c>
      <c r="I488" s="65" t="s">
        <v>858</v>
      </c>
      <c r="J488" s="47" t="s">
        <v>118</v>
      </c>
      <c r="K488" s="47" t="s">
        <v>177</v>
      </c>
      <c r="L488" s="65" t="s">
        <v>1285</v>
      </c>
      <c r="M488" s="67" t="s">
        <v>1280</v>
      </c>
      <c r="N488" s="67" t="s">
        <v>2013</v>
      </c>
      <c r="O488" t="s">
        <v>1480</v>
      </c>
      <c r="P488" t="s">
        <v>2674</v>
      </c>
    </row>
    <row r="489" spans="1:16" x14ac:dyDescent="0.35">
      <c r="A489">
        <v>1493</v>
      </c>
      <c r="B489" s="62" t="s">
        <v>1301</v>
      </c>
      <c r="C489" s="63" t="s">
        <v>1301</v>
      </c>
      <c r="D489" s="63" t="s">
        <v>2284</v>
      </c>
      <c r="E489" s="64" t="s">
        <v>1283</v>
      </c>
      <c r="F489" s="58">
        <v>41.750326999999999</v>
      </c>
      <c r="G489" s="58">
        <v>-81.284593999999998</v>
      </c>
      <c r="H489" s="65" t="s">
        <v>1302</v>
      </c>
      <c r="I489" s="65" t="s">
        <v>2502</v>
      </c>
      <c r="J489" s="47" t="s">
        <v>118</v>
      </c>
      <c r="K489" s="47" t="s">
        <v>277</v>
      </c>
      <c r="L489" s="65" t="s">
        <v>1303</v>
      </c>
      <c r="M489" s="67" t="s">
        <v>1280</v>
      </c>
      <c r="N489" s="67" t="s">
        <v>2013</v>
      </c>
      <c r="O489" t="s">
        <v>1542</v>
      </c>
      <c r="P489" t="s">
        <v>2674</v>
      </c>
    </row>
    <row r="490" spans="1:16" x14ac:dyDescent="0.35">
      <c r="A490">
        <v>1505</v>
      </c>
      <c r="B490" s="62" t="s">
        <v>1340</v>
      </c>
      <c r="C490" s="63" t="s">
        <v>1340</v>
      </c>
      <c r="D490" s="63" t="s">
        <v>2295</v>
      </c>
      <c r="E490" s="64" t="s">
        <v>1325</v>
      </c>
      <c r="F490" s="58">
        <v>44.524087000000002</v>
      </c>
      <c r="G490" s="58">
        <v>-88.012783999999996</v>
      </c>
      <c r="H490" s="65" t="s">
        <v>1341</v>
      </c>
      <c r="I490" s="65" t="s">
        <v>2510</v>
      </c>
      <c r="J490" s="47" t="s">
        <v>1882</v>
      </c>
      <c r="K490" s="47" t="s">
        <v>552</v>
      </c>
      <c r="L490" s="65" t="s">
        <v>1342</v>
      </c>
      <c r="M490" s="67" t="s">
        <v>1280</v>
      </c>
      <c r="N490" s="67" t="s">
        <v>2013</v>
      </c>
      <c r="O490" t="s">
        <v>1575</v>
      </c>
      <c r="P490" t="s">
        <v>2674</v>
      </c>
    </row>
    <row r="491" spans="1:16" x14ac:dyDescent="0.35">
      <c r="A491">
        <v>1500</v>
      </c>
      <c r="B491" s="62" t="s">
        <v>1319</v>
      </c>
      <c r="C491" s="63" t="s">
        <v>1319</v>
      </c>
      <c r="D491" s="63" t="s">
        <v>2291</v>
      </c>
      <c r="E491" s="64" t="s">
        <v>1320</v>
      </c>
      <c r="F491" s="58">
        <v>41.520482000000001</v>
      </c>
      <c r="G491" s="58">
        <v>-109.476992</v>
      </c>
      <c r="H491" s="65" t="s">
        <v>1321</v>
      </c>
      <c r="I491" s="65" t="s">
        <v>2506</v>
      </c>
      <c r="J491" s="47" t="s">
        <v>665</v>
      </c>
      <c r="K491" s="47" t="s">
        <v>557</v>
      </c>
      <c r="L491" s="65" t="s">
        <v>1322</v>
      </c>
      <c r="M491" s="67" t="s">
        <v>1280</v>
      </c>
      <c r="N491" s="67" t="s">
        <v>2013</v>
      </c>
      <c r="O491" t="s">
        <v>1566</v>
      </c>
      <c r="P491" t="s">
        <v>2674</v>
      </c>
    </row>
    <row r="492" spans="1:16" x14ac:dyDescent="0.35">
      <c r="A492">
        <v>1501</v>
      </c>
      <c r="B492" s="62" t="s">
        <v>1323</v>
      </c>
      <c r="C492" s="63" t="s">
        <v>1323</v>
      </c>
      <c r="D492" s="63" t="s">
        <v>1324</v>
      </c>
      <c r="E492" s="64" t="s">
        <v>1325</v>
      </c>
      <c r="F492" s="58">
        <v>45.990716999999997</v>
      </c>
      <c r="G492" s="58">
        <v>-86.011793999999995</v>
      </c>
      <c r="H492" s="65" t="s">
        <v>1326</v>
      </c>
      <c r="I492" s="65" t="s">
        <v>1327</v>
      </c>
      <c r="J492" s="47" t="s">
        <v>1878</v>
      </c>
      <c r="K492" s="47" t="s">
        <v>480</v>
      </c>
      <c r="L492" s="65" t="s">
        <v>1328</v>
      </c>
      <c r="M492" s="67" t="s">
        <v>1280</v>
      </c>
      <c r="N492" s="67" t="s">
        <v>2013</v>
      </c>
      <c r="O492" t="s">
        <v>1479</v>
      </c>
      <c r="P492" t="s">
        <v>2674</v>
      </c>
    </row>
    <row r="493" spans="1:16" x14ac:dyDescent="0.35">
      <c r="A493">
        <v>1520</v>
      </c>
      <c r="B493" s="69">
        <v>110070068089</v>
      </c>
      <c r="C493" s="70">
        <v>110070068089</v>
      </c>
      <c r="D493" t="s">
        <v>2306</v>
      </c>
      <c r="E493" s="64" t="s">
        <v>2319</v>
      </c>
      <c r="F493" s="5">
        <v>41.472656000000001</v>
      </c>
      <c r="G493" s="5">
        <v>-105.541353</v>
      </c>
      <c r="H493" s="15" t="s">
        <v>1386</v>
      </c>
      <c r="I493" s="15" t="s">
        <v>2522</v>
      </c>
      <c r="J493" s="47" t="s">
        <v>1387</v>
      </c>
      <c r="K493" s="47" t="s">
        <v>557</v>
      </c>
      <c r="L493" s="15">
        <v>82072</v>
      </c>
      <c r="M493" s="67" t="s">
        <v>1280</v>
      </c>
      <c r="N493" s="67" t="s">
        <v>2013</v>
      </c>
      <c r="O493" t="s">
        <v>1566</v>
      </c>
      <c r="P493" t="s">
        <v>2674</v>
      </c>
    </row>
    <row r="494" spans="1:16" x14ac:dyDescent="0.35">
      <c r="A494">
        <v>1514</v>
      </c>
      <c r="B494" s="62" t="s">
        <v>1366</v>
      </c>
      <c r="C494" s="63" t="s">
        <v>1366</v>
      </c>
      <c r="D494" s="63" t="s">
        <v>2301</v>
      </c>
      <c r="E494" s="64" t="s">
        <v>2373</v>
      </c>
      <c r="F494" s="58">
        <v>35.970359000000002</v>
      </c>
      <c r="G494" s="58">
        <v>-115.173641</v>
      </c>
      <c r="H494" s="65" t="s">
        <v>1367</v>
      </c>
      <c r="I494" s="65" t="s">
        <v>2517</v>
      </c>
      <c r="J494" s="47" t="s">
        <v>1886</v>
      </c>
      <c r="K494" s="47" t="s">
        <v>262</v>
      </c>
      <c r="L494" s="65" t="s">
        <v>1368</v>
      </c>
      <c r="M494" s="67" t="s">
        <v>1280</v>
      </c>
      <c r="N494" s="67" t="s">
        <v>2013</v>
      </c>
      <c r="O494" t="s">
        <v>1577</v>
      </c>
      <c r="P494" t="s">
        <v>2674</v>
      </c>
    </row>
    <row r="495" spans="1:16" x14ac:dyDescent="0.35">
      <c r="A495">
        <v>1497</v>
      </c>
      <c r="B495" s="62" t="s">
        <v>1310</v>
      </c>
      <c r="C495" s="63" t="s">
        <v>1310</v>
      </c>
      <c r="D495" s="63" t="s">
        <v>2288</v>
      </c>
      <c r="E495" s="64" t="s">
        <v>1283</v>
      </c>
      <c r="F495" s="58">
        <v>44.168438000000002</v>
      </c>
      <c r="G495" s="58">
        <v>-87.700342000000006</v>
      </c>
      <c r="H495" s="65" t="s">
        <v>1311</v>
      </c>
      <c r="I495" s="65" t="s">
        <v>553</v>
      </c>
      <c r="J495" s="47" t="s">
        <v>553</v>
      </c>
      <c r="K495" s="47" t="s">
        <v>552</v>
      </c>
      <c r="L495" s="65" t="s">
        <v>1312</v>
      </c>
      <c r="M495" s="67" t="s">
        <v>1280</v>
      </c>
      <c r="N495" s="67" t="s">
        <v>2013</v>
      </c>
      <c r="O495" t="s">
        <v>1573</v>
      </c>
      <c r="P495" t="s">
        <v>2674</v>
      </c>
    </row>
    <row r="496" spans="1:16" x14ac:dyDescent="0.35">
      <c r="A496">
        <v>1490</v>
      </c>
      <c r="B496" s="62" t="s">
        <v>1290</v>
      </c>
      <c r="C496" s="63" t="s">
        <v>1290</v>
      </c>
      <c r="D496" s="63" t="s">
        <v>2281</v>
      </c>
      <c r="E496" s="64" t="s">
        <v>1287</v>
      </c>
      <c r="F496" s="58">
        <v>38.617803000000002</v>
      </c>
      <c r="G496" s="58">
        <v>-83.664850000000001</v>
      </c>
      <c r="H496" s="65" t="s">
        <v>1291</v>
      </c>
      <c r="I496" s="65" t="s">
        <v>1777</v>
      </c>
      <c r="J496" s="47" t="s">
        <v>572</v>
      </c>
      <c r="K496" s="47" t="s">
        <v>467</v>
      </c>
      <c r="L496" s="65" t="s">
        <v>1292</v>
      </c>
      <c r="M496" s="67" t="s">
        <v>1280</v>
      </c>
      <c r="N496" s="67" t="s">
        <v>2013</v>
      </c>
      <c r="O496" t="s">
        <v>1519</v>
      </c>
      <c r="P496" t="s">
        <v>2674</v>
      </c>
    </row>
    <row r="497" spans="1:16" x14ac:dyDescent="0.35">
      <c r="A497">
        <v>1494</v>
      </c>
      <c r="B497" s="62" t="s">
        <v>1304</v>
      </c>
      <c r="C497" s="63" t="s">
        <v>1304</v>
      </c>
      <c r="D497" s="63" t="s">
        <v>2285</v>
      </c>
      <c r="E497" s="64" t="s">
        <v>1298</v>
      </c>
      <c r="F497" s="58">
        <v>41.312975999999999</v>
      </c>
      <c r="G497" s="58">
        <v>-83.277342000000004</v>
      </c>
      <c r="H497" s="65" t="s">
        <v>1305</v>
      </c>
      <c r="I497" s="65" t="s">
        <v>2503</v>
      </c>
      <c r="J497" s="47" t="s">
        <v>1875</v>
      </c>
      <c r="K497" s="47" t="s">
        <v>277</v>
      </c>
      <c r="L497" s="65" t="s">
        <v>1306</v>
      </c>
      <c r="M497" s="67" t="s">
        <v>1280</v>
      </c>
      <c r="N497" s="67" t="s">
        <v>2013</v>
      </c>
      <c r="O497" t="s">
        <v>1541</v>
      </c>
      <c r="P497" t="s">
        <v>2674</v>
      </c>
    </row>
    <row r="498" spans="1:16" x14ac:dyDescent="0.35">
      <c r="A498">
        <v>1512</v>
      </c>
      <c r="B498" s="62" t="s">
        <v>1362</v>
      </c>
      <c r="C498" s="63" t="s">
        <v>1362</v>
      </c>
      <c r="D498" s="63" t="s">
        <v>1357</v>
      </c>
      <c r="E498" s="64" t="s">
        <v>1357</v>
      </c>
      <c r="F498" s="58">
        <v>34.866605999999997</v>
      </c>
      <c r="G498" s="58">
        <v>-111.811898</v>
      </c>
      <c r="H498" s="65" t="s">
        <v>1363</v>
      </c>
      <c r="I498" s="65" t="s">
        <v>2515</v>
      </c>
      <c r="J498" s="47" t="s">
        <v>1885</v>
      </c>
      <c r="K498" s="47" t="s">
        <v>33</v>
      </c>
      <c r="L498" s="66">
        <v>86434</v>
      </c>
      <c r="M498" s="67" t="s">
        <v>1280</v>
      </c>
      <c r="N498" s="67" t="s">
        <v>2013</v>
      </c>
      <c r="O498" t="s">
        <v>1567</v>
      </c>
      <c r="P498" t="s">
        <v>2674</v>
      </c>
    </row>
    <row r="499" spans="1:16" x14ac:dyDescent="0.35">
      <c r="A499">
        <v>1502</v>
      </c>
      <c r="B499" s="62" t="s">
        <v>1329</v>
      </c>
      <c r="C499" s="63" t="s">
        <v>1329</v>
      </c>
      <c r="D499" s="63" t="s">
        <v>2292</v>
      </c>
      <c r="E499" s="64" t="s">
        <v>2368</v>
      </c>
      <c r="F499" s="58">
        <v>40.888590999999998</v>
      </c>
      <c r="G499" s="58">
        <v>-77.708742999999998</v>
      </c>
      <c r="H499" s="65" t="s">
        <v>1330</v>
      </c>
      <c r="I499" s="65" t="s">
        <v>2507</v>
      </c>
      <c r="J499" s="47" t="s">
        <v>1879</v>
      </c>
      <c r="K499" s="47" t="s">
        <v>288</v>
      </c>
      <c r="L499" s="65" t="s">
        <v>1331</v>
      </c>
      <c r="M499" s="67" t="s">
        <v>1280</v>
      </c>
      <c r="N499" s="67" t="s">
        <v>2013</v>
      </c>
      <c r="O499" t="s">
        <v>1574</v>
      </c>
      <c r="P499" t="s">
        <v>2674</v>
      </c>
    </row>
    <row r="500" spans="1:16" x14ac:dyDescent="0.35">
      <c r="A500">
        <v>1498</v>
      </c>
      <c r="B500" s="62" t="s">
        <v>1313</v>
      </c>
      <c r="C500" s="63" t="s">
        <v>1313</v>
      </c>
      <c r="D500" s="63" t="s">
        <v>2289</v>
      </c>
      <c r="E500" s="64" t="s">
        <v>2367</v>
      </c>
      <c r="F500" s="58">
        <v>18.019331000000001</v>
      </c>
      <c r="G500" s="58">
        <v>-66.619164999999995</v>
      </c>
      <c r="H500" s="65" t="s">
        <v>1314</v>
      </c>
      <c r="I500" s="65" t="s">
        <v>1315</v>
      </c>
      <c r="J500" s="47" t="s">
        <v>1877</v>
      </c>
      <c r="K500" s="47" t="s">
        <v>301</v>
      </c>
      <c r="L500" s="65" t="s">
        <v>1316</v>
      </c>
      <c r="M500" s="67" t="s">
        <v>1280</v>
      </c>
      <c r="N500" s="67" t="s">
        <v>2013</v>
      </c>
      <c r="O500" t="s">
        <v>1462</v>
      </c>
      <c r="P500" t="s">
        <v>2674</v>
      </c>
    </row>
    <row r="501" spans="1:16" x14ac:dyDescent="0.35">
      <c r="A501">
        <v>1519</v>
      </c>
      <c r="B501" s="62" t="s">
        <v>1383</v>
      </c>
      <c r="C501" s="63" t="s">
        <v>1383</v>
      </c>
      <c r="D501" s="63" t="s">
        <v>2305</v>
      </c>
      <c r="E501" s="64" t="s">
        <v>2305</v>
      </c>
      <c r="F501" s="58">
        <v>44.111696999999999</v>
      </c>
      <c r="G501" s="58">
        <v>-103.275299</v>
      </c>
      <c r="H501" s="65" t="s">
        <v>1384</v>
      </c>
      <c r="I501" s="65" t="s">
        <v>2521</v>
      </c>
      <c r="J501" s="47" t="s">
        <v>1889</v>
      </c>
      <c r="K501" s="47" t="s">
        <v>331</v>
      </c>
      <c r="L501" s="65" t="s">
        <v>1385</v>
      </c>
      <c r="M501" s="67" t="s">
        <v>1280</v>
      </c>
      <c r="N501" s="67" t="s">
        <v>2013</v>
      </c>
      <c r="O501" t="s">
        <v>1464</v>
      </c>
      <c r="P501" t="s">
        <v>2674</v>
      </c>
    </row>
    <row r="502" spans="1:16" x14ac:dyDescent="0.35">
      <c r="A502">
        <v>1516</v>
      </c>
      <c r="B502" s="62" t="s">
        <v>1373</v>
      </c>
      <c r="C502" s="63" t="s">
        <v>1373</v>
      </c>
      <c r="D502" s="63" t="s">
        <v>2302</v>
      </c>
      <c r="E502" s="64" t="s">
        <v>2302</v>
      </c>
      <c r="F502" s="58">
        <v>37.381484</v>
      </c>
      <c r="G502" s="58">
        <v>-80.664311999999995</v>
      </c>
      <c r="H502" s="65" t="s">
        <v>1374</v>
      </c>
      <c r="I502" s="65" t="s">
        <v>2519</v>
      </c>
      <c r="J502" s="47" t="s">
        <v>1263</v>
      </c>
      <c r="K502" s="47" t="s">
        <v>370</v>
      </c>
      <c r="L502" s="65" t="s">
        <v>1375</v>
      </c>
      <c r="M502" s="67" t="s">
        <v>1280</v>
      </c>
      <c r="N502" s="67" t="s">
        <v>2013</v>
      </c>
      <c r="O502" t="s">
        <v>1563</v>
      </c>
      <c r="P502" t="s">
        <v>2674</v>
      </c>
    </row>
    <row r="503" spans="1:16" x14ac:dyDescent="0.35">
      <c r="A503">
        <v>1491</v>
      </c>
      <c r="B503" s="62" t="s">
        <v>1293</v>
      </c>
      <c r="C503" s="63" t="s">
        <v>1293</v>
      </c>
      <c r="D503" s="63" t="s">
        <v>2282</v>
      </c>
      <c r="E503" s="64" t="s">
        <v>1294</v>
      </c>
      <c r="F503" s="58">
        <v>42.277473999999998</v>
      </c>
      <c r="G503" s="58">
        <v>-83.128448000000006</v>
      </c>
      <c r="H503" s="65" t="s">
        <v>1295</v>
      </c>
      <c r="I503" s="65" t="s">
        <v>2500</v>
      </c>
      <c r="J503" s="47" t="s">
        <v>454</v>
      </c>
      <c r="K503" s="47" t="s">
        <v>480</v>
      </c>
      <c r="L503" s="65" t="s">
        <v>1296</v>
      </c>
      <c r="M503" s="67" t="s">
        <v>1280</v>
      </c>
      <c r="N503" s="67" t="s">
        <v>2013</v>
      </c>
      <c r="O503" t="s">
        <v>1570</v>
      </c>
      <c r="P503" t="s">
        <v>2674</v>
      </c>
    </row>
    <row r="504" spans="1:16" x14ac:dyDescent="0.35">
      <c r="A504">
        <v>1507</v>
      </c>
      <c r="B504" s="62" t="s">
        <v>1346</v>
      </c>
      <c r="C504" s="63" t="s">
        <v>1346</v>
      </c>
      <c r="D504" s="63" t="s">
        <v>1347</v>
      </c>
      <c r="E504" s="64" t="s">
        <v>2369</v>
      </c>
      <c r="F504" s="58">
        <v>38.779176999999997</v>
      </c>
      <c r="G504" s="58">
        <v>-79.395927</v>
      </c>
      <c r="H504" s="65" t="s">
        <v>1348</v>
      </c>
      <c r="I504" s="65" t="s">
        <v>2512</v>
      </c>
      <c r="J504" s="47" t="s">
        <v>1874</v>
      </c>
      <c r="K504" s="47" t="s">
        <v>392</v>
      </c>
      <c r="L504" s="65" t="s">
        <v>1349</v>
      </c>
      <c r="M504" s="67" t="s">
        <v>1280</v>
      </c>
      <c r="N504" s="67" t="s">
        <v>2013</v>
      </c>
      <c r="O504" t="s">
        <v>1474</v>
      </c>
      <c r="P504" t="s">
        <v>2674</v>
      </c>
    </row>
    <row r="505" spans="1:16" x14ac:dyDescent="0.35">
      <c r="A505">
        <v>1487</v>
      </c>
      <c r="B505" s="62" t="s">
        <v>1278</v>
      </c>
      <c r="C505" s="63" t="s">
        <v>1278</v>
      </c>
      <c r="D505" t="s">
        <v>2279</v>
      </c>
      <c r="E505" t="s">
        <v>2366</v>
      </c>
      <c r="F505" s="58">
        <v>33.206347999999998</v>
      </c>
      <c r="G505" s="58">
        <v>-86.780626999999996</v>
      </c>
      <c r="H505" s="47" t="s">
        <v>1279</v>
      </c>
      <c r="I505" s="47" t="s">
        <v>2499</v>
      </c>
      <c r="J505" s="47" t="s">
        <v>335</v>
      </c>
      <c r="K505" s="47" t="s">
        <v>411</v>
      </c>
      <c r="L505" s="47">
        <v>35137</v>
      </c>
      <c r="M505" s="67" t="s">
        <v>1280</v>
      </c>
      <c r="N505" s="67" t="s">
        <v>2013</v>
      </c>
      <c r="O505" t="s">
        <v>1571</v>
      </c>
      <c r="P505" t="s">
        <v>2674</v>
      </c>
    </row>
    <row r="506" spans="1:16" x14ac:dyDescent="0.35">
      <c r="A506">
        <v>1513</v>
      </c>
      <c r="B506" s="62" t="s">
        <v>1364</v>
      </c>
      <c r="C506" s="63" t="s">
        <v>1364</v>
      </c>
      <c r="D506" s="63" t="s">
        <v>1357</v>
      </c>
      <c r="E506" s="64" t="s">
        <v>2372</v>
      </c>
      <c r="F506" s="58">
        <v>38.000168000000002</v>
      </c>
      <c r="G506" s="58">
        <v>-90.070814999999996</v>
      </c>
      <c r="H506" s="65" t="s">
        <v>1365</v>
      </c>
      <c r="I506" s="65" t="s">
        <v>2516</v>
      </c>
      <c r="J506" s="47" t="s">
        <v>1884</v>
      </c>
      <c r="K506" s="47" t="s">
        <v>213</v>
      </c>
      <c r="L506" s="65" t="s">
        <v>1355</v>
      </c>
      <c r="M506" s="67" t="s">
        <v>1280</v>
      </c>
      <c r="N506" s="67" t="s">
        <v>2013</v>
      </c>
      <c r="O506" t="s">
        <v>1449</v>
      </c>
      <c r="P506" t="s">
        <v>2674</v>
      </c>
    </row>
    <row r="507" spans="1:16" x14ac:dyDescent="0.35">
      <c r="A507">
        <v>1509</v>
      </c>
      <c r="B507" s="62" t="s">
        <v>1353</v>
      </c>
      <c r="C507" s="63" t="s">
        <v>1353</v>
      </c>
      <c r="D507" s="63" t="s">
        <v>2298</v>
      </c>
      <c r="E507" s="64" t="s">
        <v>2370</v>
      </c>
      <c r="F507" s="58">
        <v>37.979261000000001</v>
      </c>
      <c r="G507" s="58">
        <v>-90.076660000000004</v>
      </c>
      <c r="H507" s="65" t="s">
        <v>1354</v>
      </c>
      <c r="I507" s="65" t="s">
        <v>1884</v>
      </c>
      <c r="J507" s="47" t="s">
        <v>1884</v>
      </c>
      <c r="K507" s="47" t="s">
        <v>213</v>
      </c>
      <c r="L507" s="65" t="s">
        <v>1355</v>
      </c>
      <c r="M507" s="67" t="s">
        <v>1280</v>
      </c>
      <c r="N507" s="67" t="s">
        <v>2013</v>
      </c>
      <c r="O507" t="s">
        <v>1449</v>
      </c>
      <c r="P507" t="s">
        <v>2674</v>
      </c>
    </row>
    <row r="508" spans="1:16" x14ac:dyDescent="0.35">
      <c r="A508">
        <v>1506</v>
      </c>
      <c r="B508" s="62" t="s">
        <v>1343</v>
      </c>
      <c r="C508" s="63" t="s">
        <v>1343</v>
      </c>
      <c r="D508" s="63" t="s">
        <v>2296</v>
      </c>
      <c r="E508" s="64" t="s">
        <v>1333</v>
      </c>
      <c r="F508" s="58">
        <v>46.716067000000002</v>
      </c>
      <c r="G508" s="58">
        <v>-92.076921999999996</v>
      </c>
      <c r="H508" s="65" t="s">
        <v>1344</v>
      </c>
      <c r="I508" s="65" t="s">
        <v>2511</v>
      </c>
      <c r="J508" s="47" t="s">
        <v>1883</v>
      </c>
      <c r="K508" s="47" t="s">
        <v>552</v>
      </c>
      <c r="L508" s="65" t="s">
        <v>1345</v>
      </c>
      <c r="M508" s="67" t="s">
        <v>1280</v>
      </c>
      <c r="N508" s="67" t="s">
        <v>2013</v>
      </c>
      <c r="O508" t="s">
        <v>1576</v>
      </c>
      <c r="P508" t="s">
        <v>2674</v>
      </c>
    </row>
    <row r="509" spans="1:16" ht="15" thickBot="1" x14ac:dyDescent="0.4">
      <c r="A509">
        <v>1508</v>
      </c>
      <c r="B509" s="62" t="s">
        <v>1350</v>
      </c>
      <c r="C509" s="63" t="s">
        <v>1350</v>
      </c>
      <c r="D509" s="63" t="s">
        <v>2297</v>
      </c>
      <c r="E509" s="64" t="s">
        <v>2370</v>
      </c>
      <c r="F509" s="58">
        <v>38.834868</v>
      </c>
      <c r="G509" s="58">
        <v>-84.765674000000004</v>
      </c>
      <c r="H509" s="65" t="s">
        <v>1351</v>
      </c>
      <c r="I509" s="65" t="s">
        <v>2513</v>
      </c>
      <c r="J509" s="47" t="s">
        <v>1765</v>
      </c>
      <c r="K509" s="47" t="s">
        <v>467</v>
      </c>
      <c r="L509" s="65" t="s">
        <v>1352</v>
      </c>
      <c r="M509" s="67" t="s">
        <v>1280</v>
      </c>
      <c r="N509" s="67" t="s">
        <v>2013</v>
      </c>
      <c r="O509" t="s">
        <v>1519</v>
      </c>
      <c r="P509" t="s">
        <v>2674</v>
      </c>
    </row>
    <row r="510" spans="1:16" ht="15" thickBot="1" x14ac:dyDescent="0.4">
      <c r="A510">
        <v>1518</v>
      </c>
      <c r="B510" s="62" t="s">
        <v>1379</v>
      </c>
      <c r="C510" s="71" t="s">
        <v>1379</v>
      </c>
      <c r="D510" s="63" t="s">
        <v>2304</v>
      </c>
      <c r="E510" s="64" t="s">
        <v>1380</v>
      </c>
      <c r="F510" s="58">
        <v>41.464385999999998</v>
      </c>
      <c r="G510" s="58">
        <v>-83.367304000000004</v>
      </c>
      <c r="H510" s="65" t="s">
        <v>1381</v>
      </c>
      <c r="I510" s="65" t="s">
        <v>2520</v>
      </c>
      <c r="J510" s="47" t="s">
        <v>1875</v>
      </c>
      <c r="K510" s="47" t="s">
        <v>277</v>
      </c>
      <c r="L510" s="65" t="s">
        <v>1382</v>
      </c>
      <c r="M510" s="67" t="s">
        <v>1280</v>
      </c>
      <c r="N510" s="67" t="s">
        <v>2013</v>
      </c>
      <c r="O510" t="s">
        <v>1541</v>
      </c>
      <c r="P510" t="s">
        <v>2674</v>
      </c>
    </row>
    <row r="511" spans="1:16" x14ac:dyDescent="0.35">
      <c r="A511">
        <v>1517</v>
      </c>
      <c r="B511" s="62" t="s">
        <v>1376</v>
      </c>
      <c r="C511" s="63" t="s">
        <v>1376</v>
      </c>
      <c r="D511" s="63" t="s">
        <v>2303</v>
      </c>
      <c r="E511" s="64" t="s">
        <v>2375</v>
      </c>
      <c r="F511" s="58">
        <v>39.935980999999998</v>
      </c>
      <c r="G511" s="58">
        <v>-76.816941999999997</v>
      </c>
      <c r="H511" s="65" t="s">
        <v>1377</v>
      </c>
      <c r="I511" s="65" t="s">
        <v>1888</v>
      </c>
      <c r="J511" s="47" t="s">
        <v>1888</v>
      </c>
      <c r="K511" s="47" t="s">
        <v>288</v>
      </c>
      <c r="L511" s="65" t="s">
        <v>1378</v>
      </c>
      <c r="M511" s="67" t="s">
        <v>1280</v>
      </c>
      <c r="N511" s="67" t="s">
        <v>2013</v>
      </c>
      <c r="O511" t="s">
        <v>1579</v>
      </c>
      <c r="P511" t="s">
        <v>2674</v>
      </c>
    </row>
    <row r="512" spans="1:16" ht="15" thickBot="1" x14ac:dyDescent="0.4">
      <c r="A512">
        <v>1521</v>
      </c>
      <c r="B512" s="72" t="s">
        <v>1388</v>
      </c>
      <c r="C512" s="30">
        <v>110069332261</v>
      </c>
      <c r="D512" s="72" t="s">
        <v>2307</v>
      </c>
      <c r="E512" t="s">
        <v>2319</v>
      </c>
      <c r="F512" s="73">
        <v>33.007599999999996</v>
      </c>
      <c r="G512" s="73">
        <v>-110.78417</v>
      </c>
      <c r="H512" s="74" t="s">
        <v>1391</v>
      </c>
      <c r="I512" s="74" t="s">
        <v>434</v>
      </c>
      <c r="J512" s="15" t="s">
        <v>1394</v>
      </c>
      <c r="K512" s="14" t="s">
        <v>33</v>
      </c>
      <c r="L512" s="7">
        <v>85135</v>
      </c>
      <c r="M512" s="67" t="s">
        <v>1395</v>
      </c>
      <c r="N512" s="60" t="s">
        <v>2015</v>
      </c>
      <c r="O512" t="s">
        <v>1567</v>
      </c>
      <c r="P512" t="s">
        <v>2674</v>
      </c>
    </row>
    <row r="513" spans="1:16" ht="15" thickBot="1" x14ac:dyDescent="0.4">
      <c r="A513">
        <v>1522</v>
      </c>
      <c r="B513" s="72" t="s">
        <v>1389</v>
      </c>
      <c r="C513" s="37" t="s">
        <v>2616</v>
      </c>
      <c r="D513" s="72" t="s">
        <v>2308</v>
      </c>
      <c r="E513" t="s">
        <v>2319</v>
      </c>
      <c r="F513" s="73">
        <v>33.412655000000001</v>
      </c>
      <c r="G513" s="73">
        <v>-110.856538</v>
      </c>
      <c r="H513" s="74" t="s">
        <v>1392</v>
      </c>
      <c r="I513" s="74" t="s">
        <v>2523</v>
      </c>
      <c r="J513" s="15" t="s">
        <v>1394</v>
      </c>
      <c r="K513" s="14" t="s">
        <v>33</v>
      </c>
      <c r="L513" s="7">
        <v>85532</v>
      </c>
      <c r="M513" s="67" t="s">
        <v>1395</v>
      </c>
      <c r="N513" s="60" t="s">
        <v>2015</v>
      </c>
      <c r="O513" t="s">
        <v>1567</v>
      </c>
      <c r="P513" t="s">
        <v>2674</v>
      </c>
    </row>
    <row r="514" spans="1:16" x14ac:dyDescent="0.35">
      <c r="A514">
        <v>1523</v>
      </c>
      <c r="B514" s="72" t="s">
        <v>1390</v>
      </c>
      <c r="C514" s="31">
        <v>110042022085</v>
      </c>
      <c r="D514" s="72" t="s">
        <v>2309</v>
      </c>
      <c r="E514" t="s">
        <v>2319</v>
      </c>
      <c r="F514" s="73">
        <v>40.582599999999999</v>
      </c>
      <c r="G514" s="73">
        <v>-112.0993</v>
      </c>
      <c r="H514" s="74" t="s">
        <v>1393</v>
      </c>
      <c r="I514" s="74" t="s">
        <v>2524</v>
      </c>
      <c r="J514" s="15" t="s">
        <v>374</v>
      </c>
      <c r="K514" s="14" t="s">
        <v>375</v>
      </c>
      <c r="L514" s="7">
        <v>84006</v>
      </c>
      <c r="M514" s="67" t="s">
        <v>1395</v>
      </c>
      <c r="N514" s="60" t="s">
        <v>2015</v>
      </c>
      <c r="O514" t="s">
        <v>1568</v>
      </c>
      <c r="P514" t="s">
        <v>2674</v>
      </c>
    </row>
    <row r="515" spans="1:16" x14ac:dyDescent="0.35">
      <c r="A515">
        <v>1256</v>
      </c>
      <c r="B515" t="s">
        <v>871</v>
      </c>
      <c r="C515" s="33">
        <v>110000454197</v>
      </c>
      <c r="D515" t="s">
        <v>2060</v>
      </c>
      <c r="E515" t="s">
        <v>2319</v>
      </c>
      <c r="F515" s="58">
        <v>34.18085</v>
      </c>
      <c r="G515" s="58">
        <v>-97.171949999999995</v>
      </c>
      <c r="H515" s="15" t="s">
        <v>872</v>
      </c>
      <c r="I515" s="15" t="s">
        <v>280</v>
      </c>
      <c r="J515" s="15" t="s">
        <v>281</v>
      </c>
      <c r="K515" s="7" t="s">
        <v>282</v>
      </c>
      <c r="L515" s="7">
        <v>73401</v>
      </c>
      <c r="M515" s="67" t="s">
        <v>869</v>
      </c>
      <c r="N515" s="67" t="s">
        <v>870</v>
      </c>
      <c r="O515" t="s">
        <v>1459</v>
      </c>
      <c r="P515" t="s">
        <v>2674</v>
      </c>
    </row>
    <row r="516" spans="1:16" x14ac:dyDescent="0.35">
      <c r="A516">
        <v>1257</v>
      </c>
      <c r="B516" t="s">
        <v>873</v>
      </c>
      <c r="C516" s="33">
        <v>110001887628</v>
      </c>
      <c r="D516" t="s">
        <v>2061</v>
      </c>
      <c r="E516" t="s">
        <v>2319</v>
      </c>
      <c r="F516" s="58">
        <v>36.559350000000002</v>
      </c>
      <c r="G516" s="58">
        <v>-79.373189999999994</v>
      </c>
      <c r="H516" s="15" t="s">
        <v>874</v>
      </c>
      <c r="I516" s="15" t="s">
        <v>2387</v>
      </c>
      <c r="J516" s="15" t="s">
        <v>875</v>
      </c>
      <c r="K516" s="7" t="s">
        <v>370</v>
      </c>
      <c r="L516" s="7">
        <v>24541</v>
      </c>
      <c r="M516" s="67" t="s">
        <v>869</v>
      </c>
      <c r="N516" s="67" t="s">
        <v>870</v>
      </c>
      <c r="O516" t="s">
        <v>1487</v>
      </c>
      <c r="P516" t="s">
        <v>2674</v>
      </c>
    </row>
    <row r="517" spans="1:16" x14ac:dyDescent="0.35">
      <c r="A517">
        <v>1258</v>
      </c>
      <c r="B517" t="s">
        <v>876</v>
      </c>
      <c r="C517" s="33">
        <v>110000412964</v>
      </c>
      <c r="D517" t="s">
        <v>2062</v>
      </c>
      <c r="E517" t="s">
        <v>2319</v>
      </c>
      <c r="F517" s="58">
        <v>41.585129000000002</v>
      </c>
      <c r="G517" s="58">
        <v>-93.571589000000003</v>
      </c>
      <c r="H517" s="15" t="s">
        <v>877</v>
      </c>
      <c r="I517" s="15" t="s">
        <v>2388</v>
      </c>
      <c r="J517" s="15" t="s">
        <v>165</v>
      </c>
      <c r="K517" s="7" t="s">
        <v>166</v>
      </c>
      <c r="L517" s="7">
        <v>50316</v>
      </c>
      <c r="M517" s="67" t="s">
        <v>869</v>
      </c>
      <c r="N517" s="67" t="s">
        <v>870</v>
      </c>
      <c r="O517" t="s">
        <v>1488</v>
      </c>
      <c r="P517" t="s">
        <v>2674</v>
      </c>
    </row>
    <row r="518" spans="1:16" x14ac:dyDescent="0.35">
      <c r="A518">
        <v>1259</v>
      </c>
      <c r="B518" t="s">
        <v>878</v>
      </c>
      <c r="C518" s="32">
        <v>110000349784</v>
      </c>
      <c r="D518" t="s">
        <v>2063</v>
      </c>
      <c r="E518" t="s">
        <v>2319</v>
      </c>
      <c r="F518" s="58">
        <v>35.171869999999998</v>
      </c>
      <c r="G518" s="58">
        <v>-78.860619999999997</v>
      </c>
      <c r="H518" s="15" t="s">
        <v>879</v>
      </c>
      <c r="I518" s="15" t="s">
        <v>2389</v>
      </c>
      <c r="J518" s="15" t="s">
        <v>880</v>
      </c>
      <c r="K518" s="7" t="s">
        <v>223</v>
      </c>
      <c r="L518" s="7">
        <v>28311</v>
      </c>
      <c r="M518" s="67" t="s">
        <v>869</v>
      </c>
      <c r="N518" s="67" t="s">
        <v>870</v>
      </c>
      <c r="O518" t="s">
        <v>1489</v>
      </c>
      <c r="P518" t="s">
        <v>2674</v>
      </c>
    </row>
    <row r="519" spans="1:16" x14ac:dyDescent="0.35">
      <c r="A519">
        <v>1260</v>
      </c>
      <c r="B519" t="s">
        <v>881</v>
      </c>
      <c r="C519" s="33">
        <v>110000395625</v>
      </c>
      <c r="D519" t="s">
        <v>2063</v>
      </c>
      <c r="E519" t="s">
        <v>2319</v>
      </c>
      <c r="F519" s="58">
        <v>41.027929999999998</v>
      </c>
      <c r="G519" s="58">
        <v>-83.659369999999996</v>
      </c>
      <c r="H519" s="15" t="s">
        <v>882</v>
      </c>
      <c r="I519" s="15" t="s">
        <v>2390</v>
      </c>
      <c r="J519" s="15" t="s">
        <v>883</v>
      </c>
      <c r="K519" s="7" t="s">
        <v>277</v>
      </c>
      <c r="L519" s="7">
        <v>45840</v>
      </c>
      <c r="M519" s="67" t="s">
        <v>869</v>
      </c>
      <c r="N519" s="67" t="s">
        <v>870</v>
      </c>
      <c r="O519" t="s">
        <v>1490</v>
      </c>
      <c r="P519" t="s">
        <v>2674</v>
      </c>
    </row>
    <row r="520" spans="1:16" x14ac:dyDescent="0.35">
      <c r="A520">
        <v>1261</v>
      </c>
      <c r="B520" t="s">
        <v>884</v>
      </c>
      <c r="C520" s="33">
        <v>110000454231</v>
      </c>
      <c r="D520" t="s">
        <v>2064</v>
      </c>
      <c r="E520" t="s">
        <v>2319</v>
      </c>
      <c r="F520" s="58">
        <v>34.597335000000001</v>
      </c>
      <c r="G520" s="58">
        <v>-98.527652000000003</v>
      </c>
      <c r="H520" s="15" t="s">
        <v>885</v>
      </c>
      <c r="I520" s="15" t="s">
        <v>2391</v>
      </c>
      <c r="J520" s="15" t="s">
        <v>886</v>
      </c>
      <c r="K520" s="7" t="s">
        <v>282</v>
      </c>
      <c r="L520" s="7">
        <v>73505</v>
      </c>
      <c r="M520" s="67" t="s">
        <v>869</v>
      </c>
      <c r="N520" s="67" t="s">
        <v>870</v>
      </c>
      <c r="O520" t="s">
        <v>1459</v>
      </c>
      <c r="P520" t="s">
        <v>2674</v>
      </c>
    </row>
    <row r="521" spans="1:16" x14ac:dyDescent="0.35">
      <c r="A521">
        <v>1263</v>
      </c>
      <c r="B521" t="s">
        <v>888</v>
      </c>
      <c r="C521" s="32">
        <v>110014402315</v>
      </c>
      <c r="D521" t="s">
        <v>2065</v>
      </c>
      <c r="E521" t="s">
        <v>2319</v>
      </c>
      <c r="F521" s="58">
        <v>34.602330000000002</v>
      </c>
      <c r="G521" s="58">
        <v>-82.758160000000004</v>
      </c>
      <c r="H521" s="15" t="s">
        <v>889</v>
      </c>
      <c r="I521" s="15" t="s">
        <v>2392</v>
      </c>
      <c r="J521" s="15" t="s">
        <v>890</v>
      </c>
      <c r="K521" s="7" t="s">
        <v>326</v>
      </c>
      <c r="L521" s="7">
        <v>29677</v>
      </c>
      <c r="M521" s="67" t="s">
        <v>869</v>
      </c>
      <c r="N521" s="67" t="s">
        <v>870</v>
      </c>
      <c r="O521" t="s">
        <v>1492</v>
      </c>
      <c r="P521" t="s">
        <v>2674</v>
      </c>
    </row>
    <row r="522" spans="1:16" x14ac:dyDescent="0.35">
      <c r="A522">
        <v>1264</v>
      </c>
      <c r="B522" t="s">
        <v>891</v>
      </c>
      <c r="C522" s="36">
        <v>110017219678</v>
      </c>
      <c r="D522" t="s">
        <v>2063</v>
      </c>
      <c r="E522" t="s">
        <v>2319</v>
      </c>
      <c r="F522" s="58">
        <v>33.665689</v>
      </c>
      <c r="G522" s="58">
        <v>-83.707633999999999</v>
      </c>
      <c r="H522" s="15" t="s">
        <v>892</v>
      </c>
      <c r="I522" s="15" t="s">
        <v>2393</v>
      </c>
      <c r="J522" s="15" t="s">
        <v>893</v>
      </c>
      <c r="K522" s="7" t="s">
        <v>132</v>
      </c>
      <c r="L522" s="7">
        <v>30025</v>
      </c>
      <c r="M522" s="67" t="s">
        <v>869</v>
      </c>
      <c r="N522" s="67" t="s">
        <v>870</v>
      </c>
      <c r="O522" t="s">
        <v>1493</v>
      </c>
      <c r="P522" t="s">
        <v>2674</v>
      </c>
    </row>
    <row r="523" spans="1:16" x14ac:dyDescent="0.35">
      <c r="A523">
        <v>1265</v>
      </c>
      <c r="B523" t="s">
        <v>894</v>
      </c>
      <c r="C523" s="33">
        <v>110000458095</v>
      </c>
      <c r="D523" t="s">
        <v>2066</v>
      </c>
      <c r="E523" t="s">
        <v>2319</v>
      </c>
      <c r="F523" s="58">
        <v>33.423166999999999</v>
      </c>
      <c r="G523" s="58">
        <v>-94.003777999999997</v>
      </c>
      <c r="H523" s="15" t="s">
        <v>895</v>
      </c>
      <c r="I523" s="15" t="s">
        <v>2394</v>
      </c>
      <c r="J523" s="15" t="s">
        <v>896</v>
      </c>
      <c r="K523" s="7" t="s">
        <v>55</v>
      </c>
      <c r="L523" s="7">
        <v>71854</v>
      </c>
      <c r="M523" s="67" t="s">
        <v>869</v>
      </c>
      <c r="N523" s="67" t="s">
        <v>870</v>
      </c>
      <c r="O523" t="s">
        <v>1494</v>
      </c>
      <c r="P523" t="s">
        <v>2674</v>
      </c>
    </row>
    <row r="524" spans="1:16" x14ac:dyDescent="0.35">
      <c r="A524">
        <v>1266</v>
      </c>
      <c r="B524" t="s">
        <v>897</v>
      </c>
      <c r="C524" s="33">
        <v>110000375889</v>
      </c>
      <c r="D524" t="s">
        <v>2067</v>
      </c>
      <c r="E524" t="s">
        <v>2319</v>
      </c>
      <c r="F524" s="58">
        <v>34.232236</v>
      </c>
      <c r="G524" s="58">
        <v>-88.710560999999998</v>
      </c>
      <c r="H524" s="15" t="s">
        <v>898</v>
      </c>
      <c r="I524" s="15" t="s">
        <v>2395</v>
      </c>
      <c r="J524" s="15" t="s">
        <v>113</v>
      </c>
      <c r="K524" s="7" t="s">
        <v>696</v>
      </c>
      <c r="L524" s="7">
        <v>38804</v>
      </c>
      <c r="M524" s="67" t="s">
        <v>869</v>
      </c>
      <c r="N524" s="67" t="s">
        <v>870</v>
      </c>
      <c r="O524" t="s">
        <v>1495</v>
      </c>
      <c r="P524" t="s">
        <v>2674</v>
      </c>
    </row>
    <row r="525" spans="1:16" x14ac:dyDescent="0.35">
      <c r="A525">
        <v>1268</v>
      </c>
      <c r="B525" s="75" t="s">
        <v>900</v>
      </c>
      <c r="C525" s="36">
        <v>110043806101</v>
      </c>
      <c r="D525" s="75" t="s">
        <v>2068</v>
      </c>
      <c r="E525" t="s">
        <v>2319</v>
      </c>
      <c r="F525" s="76">
        <v>38.29007</v>
      </c>
      <c r="G525" s="76">
        <v>-88.890371000000002</v>
      </c>
      <c r="H525" s="15" t="s">
        <v>901</v>
      </c>
      <c r="I525" s="15" t="s">
        <v>1726</v>
      </c>
      <c r="J525" s="15" t="s">
        <v>84</v>
      </c>
      <c r="K525" s="7" t="s">
        <v>171</v>
      </c>
      <c r="L525" s="7">
        <v>62864</v>
      </c>
      <c r="M525" s="67" t="s">
        <v>869</v>
      </c>
      <c r="N525" s="67" t="s">
        <v>870</v>
      </c>
      <c r="O525" t="s">
        <v>1497</v>
      </c>
      <c r="P525" t="s">
        <v>2674</v>
      </c>
    </row>
    <row r="526" spans="1:16" x14ac:dyDescent="0.35">
      <c r="A526">
        <v>1536</v>
      </c>
      <c r="B526" s="75" t="s">
        <v>2005</v>
      </c>
      <c r="C526" s="32">
        <v>110000596533</v>
      </c>
      <c r="D526" s="77" t="s">
        <v>2318</v>
      </c>
      <c r="E526" t="s">
        <v>2319</v>
      </c>
      <c r="F526" s="75">
        <v>39.090989999999998</v>
      </c>
      <c r="G526" s="75">
        <v>-95.69256</v>
      </c>
      <c r="H526" s="77" t="s">
        <v>2006</v>
      </c>
      <c r="I526" s="77" t="s">
        <v>2531</v>
      </c>
      <c r="J526" s="75" t="s">
        <v>471</v>
      </c>
      <c r="K526" s="7" t="s">
        <v>419</v>
      </c>
      <c r="L526" s="7" t="s">
        <v>2007</v>
      </c>
      <c r="M526" s="67" t="s">
        <v>869</v>
      </c>
      <c r="N526" s="67" t="s">
        <v>870</v>
      </c>
      <c r="O526" t="s">
        <v>1843</v>
      </c>
      <c r="P526" t="s">
        <v>2674</v>
      </c>
    </row>
    <row r="527" spans="1:16" x14ac:dyDescent="0.35">
      <c r="A527">
        <v>1254</v>
      </c>
      <c r="B527" t="s">
        <v>863</v>
      </c>
      <c r="C527" s="3">
        <v>110001116934</v>
      </c>
      <c r="D527" t="s">
        <v>864</v>
      </c>
      <c r="E527" t="s">
        <v>2365</v>
      </c>
      <c r="F527" s="58">
        <v>40.394464999999997</v>
      </c>
      <c r="G527" s="58">
        <v>-79.857260999999994</v>
      </c>
      <c r="H527" s="15" t="s">
        <v>865</v>
      </c>
      <c r="I527" s="15" t="s">
        <v>866</v>
      </c>
      <c r="J527" s="15" t="s">
        <v>867</v>
      </c>
      <c r="K527" s="7" t="s">
        <v>288</v>
      </c>
      <c r="L527" s="7">
        <v>15104</v>
      </c>
      <c r="M527" t="s">
        <v>838</v>
      </c>
      <c r="N527" t="s">
        <v>2011</v>
      </c>
      <c r="O527" t="s">
        <v>1485</v>
      </c>
      <c r="P527" t="s">
        <v>2674</v>
      </c>
    </row>
    <row r="528" spans="1:16" x14ac:dyDescent="0.35">
      <c r="A528">
        <v>1248</v>
      </c>
      <c r="B528" t="s">
        <v>839</v>
      </c>
      <c r="C528" s="33">
        <v>110011945681</v>
      </c>
      <c r="D528" t="s">
        <v>840</v>
      </c>
      <c r="E528" t="s">
        <v>811</v>
      </c>
      <c r="F528" s="58">
        <v>41.463486000000003</v>
      </c>
      <c r="G528" s="58">
        <v>-81.667828</v>
      </c>
      <c r="H528" s="15" t="s">
        <v>841</v>
      </c>
      <c r="I528" s="15" t="s">
        <v>508</v>
      </c>
      <c r="J528" s="15" t="s">
        <v>842</v>
      </c>
      <c r="K528" s="7" t="s">
        <v>277</v>
      </c>
      <c r="L528" s="7">
        <v>44105</v>
      </c>
      <c r="M528" t="s">
        <v>838</v>
      </c>
      <c r="N528" t="s">
        <v>2011</v>
      </c>
      <c r="O528" t="s">
        <v>1481</v>
      </c>
      <c r="P528" t="s">
        <v>2674</v>
      </c>
    </row>
    <row r="529" spans="1:16" x14ac:dyDescent="0.35">
      <c r="A529">
        <v>1249</v>
      </c>
      <c r="B529" t="s">
        <v>843</v>
      </c>
      <c r="C529" s="33">
        <v>110060497001</v>
      </c>
      <c r="D529" t="s">
        <v>844</v>
      </c>
      <c r="E529" t="s">
        <v>811</v>
      </c>
      <c r="F529" s="58">
        <v>42.301741999999997</v>
      </c>
      <c r="G529" s="58">
        <v>-83.162934000000007</v>
      </c>
      <c r="H529" s="15" t="s">
        <v>845</v>
      </c>
      <c r="I529" s="15" t="s">
        <v>846</v>
      </c>
      <c r="J529" s="15" t="s">
        <v>454</v>
      </c>
      <c r="K529" s="7" t="s">
        <v>480</v>
      </c>
      <c r="L529" s="7">
        <v>48120</v>
      </c>
      <c r="M529" t="s">
        <v>838</v>
      </c>
      <c r="N529" t="s">
        <v>2011</v>
      </c>
      <c r="O529" t="s">
        <v>1482</v>
      </c>
      <c r="P529" t="s">
        <v>2674</v>
      </c>
    </row>
    <row r="530" spans="1:16" x14ac:dyDescent="0.35">
      <c r="A530">
        <v>1252</v>
      </c>
      <c r="B530" t="s">
        <v>855</v>
      </c>
      <c r="C530" s="3">
        <v>110000398374</v>
      </c>
      <c r="D530" t="s">
        <v>856</v>
      </c>
      <c r="E530" t="s">
        <v>2365</v>
      </c>
      <c r="F530" s="58">
        <v>41.612499999999997</v>
      </c>
      <c r="G530" s="58">
        <v>-87.311400000000006</v>
      </c>
      <c r="H530" s="15" t="s">
        <v>857</v>
      </c>
      <c r="I530" s="15" t="s">
        <v>858</v>
      </c>
      <c r="J530" s="15" t="s">
        <v>118</v>
      </c>
      <c r="K530" s="7" t="s">
        <v>177</v>
      </c>
      <c r="L530" s="7">
        <v>46402</v>
      </c>
      <c r="M530" t="s">
        <v>838</v>
      </c>
      <c r="N530" t="s">
        <v>2011</v>
      </c>
      <c r="O530" t="s">
        <v>1480</v>
      </c>
      <c r="P530" t="s">
        <v>2674</v>
      </c>
    </row>
    <row r="531" spans="1:16" x14ac:dyDescent="0.35">
      <c r="A531">
        <v>1526</v>
      </c>
      <c r="B531" s="3">
        <v>110000607558</v>
      </c>
      <c r="C531" s="3">
        <v>110000607558</v>
      </c>
      <c r="D531" t="s">
        <v>2311</v>
      </c>
      <c r="E531" t="s">
        <v>1398</v>
      </c>
      <c r="F531" s="59">
        <v>41.634</v>
      </c>
      <c r="G531" s="59">
        <v>-87.131</v>
      </c>
      <c r="H531" s="15" t="s">
        <v>835</v>
      </c>
      <c r="I531" s="15" t="s">
        <v>836</v>
      </c>
      <c r="J531" s="15" t="s">
        <v>837</v>
      </c>
      <c r="K531" s="7" t="s">
        <v>177</v>
      </c>
      <c r="L531" s="15" t="s">
        <v>1976</v>
      </c>
      <c r="M531" s="60" t="s">
        <v>2690</v>
      </c>
      <c r="N531" s="60" t="s">
        <v>2691</v>
      </c>
      <c r="O531" t="s">
        <v>1480</v>
      </c>
      <c r="P531" t="s">
        <v>2674</v>
      </c>
    </row>
    <row r="532" spans="1:16" x14ac:dyDescent="0.35">
      <c r="A532">
        <v>1250</v>
      </c>
      <c r="B532" t="s">
        <v>847</v>
      </c>
      <c r="C532" s="32">
        <v>110066942526</v>
      </c>
      <c r="D532" t="s">
        <v>848</v>
      </c>
      <c r="E532" t="s">
        <v>811</v>
      </c>
      <c r="F532" s="58">
        <v>41.656320999999998</v>
      </c>
      <c r="G532" s="58">
        <v>-87.450142</v>
      </c>
      <c r="H532" s="15" t="s">
        <v>849</v>
      </c>
      <c r="I532" s="15" t="s">
        <v>850</v>
      </c>
      <c r="J532" s="15" t="s">
        <v>118</v>
      </c>
      <c r="K532" s="7" t="s">
        <v>177</v>
      </c>
      <c r="L532" s="7">
        <v>46312</v>
      </c>
      <c r="M532" s="60" t="s">
        <v>2690</v>
      </c>
      <c r="N532" s="60" t="s">
        <v>2691</v>
      </c>
      <c r="O532" t="s">
        <v>1480</v>
      </c>
      <c r="P532" t="s">
        <v>2674</v>
      </c>
    </row>
    <row r="533" spans="1:16" x14ac:dyDescent="0.35">
      <c r="A533">
        <v>1253</v>
      </c>
      <c r="B533" t="s">
        <v>859</v>
      </c>
      <c r="C533" s="32">
        <v>110018406679</v>
      </c>
      <c r="D533" t="s">
        <v>860</v>
      </c>
      <c r="E533" t="s">
        <v>2365</v>
      </c>
      <c r="F533" s="58">
        <v>38.695399999999999</v>
      </c>
      <c r="G533" s="58">
        <v>-90.136700000000005</v>
      </c>
      <c r="H533" s="15" t="s">
        <v>861</v>
      </c>
      <c r="I533" s="15" t="s">
        <v>862</v>
      </c>
      <c r="J533" s="15" t="s">
        <v>160</v>
      </c>
      <c r="K533" s="7" t="s">
        <v>171</v>
      </c>
      <c r="L533" s="7">
        <v>62040</v>
      </c>
      <c r="M533" s="60" t="s">
        <v>2690</v>
      </c>
      <c r="N533" s="60" t="s">
        <v>2691</v>
      </c>
      <c r="O533" t="s">
        <v>1484</v>
      </c>
      <c r="P533" t="s">
        <v>2674</v>
      </c>
    </row>
    <row r="534" spans="1:16" x14ac:dyDescent="0.35">
      <c r="A534">
        <v>1251</v>
      </c>
      <c r="B534" t="s">
        <v>851</v>
      </c>
      <c r="C534" s="3">
        <v>110000392557</v>
      </c>
      <c r="D534" t="s">
        <v>852</v>
      </c>
      <c r="E534" t="s">
        <v>811</v>
      </c>
      <c r="F534" s="58">
        <v>39.480699000000001</v>
      </c>
      <c r="G534" s="58">
        <v>-84.381196000000003</v>
      </c>
      <c r="H534" s="15" t="s">
        <v>853</v>
      </c>
      <c r="I534" s="15" t="s">
        <v>854</v>
      </c>
      <c r="J534" s="15" t="s">
        <v>295</v>
      </c>
      <c r="K534" s="7" t="s">
        <v>277</v>
      </c>
      <c r="L534" s="7">
        <v>45043</v>
      </c>
      <c r="M534" s="60" t="s">
        <v>2690</v>
      </c>
      <c r="N534" s="60" t="s">
        <v>2691</v>
      </c>
      <c r="O534" t="s">
        <v>1483</v>
      </c>
      <c r="P534" t="s">
        <v>2674</v>
      </c>
    </row>
    <row r="535" spans="1:16" x14ac:dyDescent="0.35">
      <c r="A535">
        <v>1240</v>
      </c>
      <c r="B535" t="s">
        <v>809</v>
      </c>
      <c r="C535" s="3">
        <v>110056954808</v>
      </c>
      <c r="D535" t="s">
        <v>810</v>
      </c>
      <c r="E535" t="s">
        <v>811</v>
      </c>
      <c r="F535" s="58">
        <v>47.560699999999997</v>
      </c>
      <c r="G535" s="58">
        <v>-92.520348999999996</v>
      </c>
      <c r="H535" s="15" t="s">
        <v>812</v>
      </c>
      <c r="I535" s="15" t="s">
        <v>2380</v>
      </c>
      <c r="J535" s="15" t="s">
        <v>813</v>
      </c>
      <c r="K535" s="7" t="s">
        <v>64</v>
      </c>
      <c r="L535" s="7">
        <v>55792</v>
      </c>
      <c r="M535" t="s">
        <v>814</v>
      </c>
      <c r="N535" t="s">
        <v>815</v>
      </c>
      <c r="O535" t="s">
        <v>1478</v>
      </c>
      <c r="P535" t="s">
        <v>2674</v>
      </c>
    </row>
    <row r="536" spans="1:16" x14ac:dyDescent="0.35">
      <c r="A536">
        <v>1241</v>
      </c>
      <c r="B536" t="s">
        <v>816</v>
      </c>
      <c r="C536" s="32">
        <v>110068961225</v>
      </c>
      <c r="D536" t="s">
        <v>817</v>
      </c>
      <c r="E536" t="s">
        <v>811</v>
      </c>
      <c r="F536" s="58">
        <v>47.478000000000002</v>
      </c>
      <c r="G536" s="58">
        <v>-92.967600000000004</v>
      </c>
      <c r="H536" s="15" t="s">
        <v>818</v>
      </c>
      <c r="I536" s="15" t="s">
        <v>2381</v>
      </c>
      <c r="J536" s="15" t="s">
        <v>813</v>
      </c>
      <c r="K536" s="7" t="s">
        <v>64</v>
      </c>
      <c r="L536" s="7">
        <v>55746</v>
      </c>
      <c r="M536" t="s">
        <v>814</v>
      </c>
      <c r="N536" t="s">
        <v>815</v>
      </c>
      <c r="O536" t="s">
        <v>1478</v>
      </c>
      <c r="P536" t="s">
        <v>2674</v>
      </c>
    </row>
    <row r="537" spans="1:16" x14ac:dyDescent="0.35">
      <c r="A537">
        <v>1242</v>
      </c>
      <c r="B537" t="s">
        <v>819</v>
      </c>
      <c r="C537" s="32">
        <v>110000910453</v>
      </c>
      <c r="D537" t="s">
        <v>820</v>
      </c>
      <c r="E537" t="s">
        <v>811</v>
      </c>
      <c r="F537" s="58">
        <v>47.286499999999997</v>
      </c>
      <c r="G537" s="58">
        <v>-91.261099999999999</v>
      </c>
      <c r="H537" s="15" t="s">
        <v>821</v>
      </c>
      <c r="I537" s="15" t="s">
        <v>2382</v>
      </c>
      <c r="J537" s="15" t="s">
        <v>118</v>
      </c>
      <c r="K537" s="7" t="s">
        <v>64</v>
      </c>
      <c r="L537" s="7">
        <v>55614</v>
      </c>
      <c r="M537" t="s">
        <v>814</v>
      </c>
      <c r="N537" t="s">
        <v>815</v>
      </c>
      <c r="O537" t="s">
        <v>1478</v>
      </c>
      <c r="P537" t="s">
        <v>2674</v>
      </c>
    </row>
    <row r="538" spans="1:16" x14ac:dyDescent="0.35">
      <c r="A538">
        <v>1243</v>
      </c>
      <c r="B538" t="s">
        <v>822</v>
      </c>
      <c r="C538" s="32">
        <v>110070834615</v>
      </c>
      <c r="D538" t="s">
        <v>823</v>
      </c>
      <c r="E538" t="s">
        <v>811</v>
      </c>
      <c r="F538" s="58">
        <v>47.350200000000001</v>
      </c>
      <c r="G538" s="58">
        <v>-92.573499999999996</v>
      </c>
      <c r="H538" s="15" t="s">
        <v>824</v>
      </c>
      <c r="I538" s="15" t="s">
        <v>2383</v>
      </c>
      <c r="J538" s="15" t="s">
        <v>813</v>
      </c>
      <c r="K538" s="7" t="s">
        <v>64</v>
      </c>
      <c r="L538" s="7">
        <v>55738</v>
      </c>
      <c r="M538" t="s">
        <v>814</v>
      </c>
      <c r="N538" t="s">
        <v>815</v>
      </c>
      <c r="O538" t="s">
        <v>1478</v>
      </c>
      <c r="P538" t="s">
        <v>2674</v>
      </c>
    </row>
    <row r="539" spans="1:16" x14ac:dyDescent="0.35">
      <c r="A539">
        <v>1244</v>
      </c>
      <c r="B539" s="2" t="s">
        <v>825</v>
      </c>
      <c r="C539" s="32">
        <v>110008797864</v>
      </c>
      <c r="D539" t="s">
        <v>826</v>
      </c>
      <c r="E539" t="s">
        <v>2365</v>
      </c>
      <c r="F539" s="4">
        <v>47.413882999999998</v>
      </c>
      <c r="G539" s="4">
        <v>-93.062672000000006</v>
      </c>
      <c r="H539" s="15" t="s">
        <v>827</v>
      </c>
      <c r="I539" s="15" t="s">
        <v>2384</v>
      </c>
      <c r="J539" s="15" t="s">
        <v>813</v>
      </c>
      <c r="K539" s="7" t="s">
        <v>64</v>
      </c>
      <c r="L539" s="7">
        <v>55753</v>
      </c>
      <c r="M539" t="s">
        <v>814</v>
      </c>
      <c r="N539" t="s">
        <v>815</v>
      </c>
      <c r="O539" t="s">
        <v>1478</v>
      </c>
      <c r="P539" t="s">
        <v>2674</v>
      </c>
    </row>
    <row r="540" spans="1:16" x14ac:dyDescent="0.35">
      <c r="A540">
        <v>1245</v>
      </c>
      <c r="B540" t="s">
        <v>828</v>
      </c>
      <c r="C540" s="32">
        <v>110008799247</v>
      </c>
      <c r="D540" t="s">
        <v>829</v>
      </c>
      <c r="E540" t="s">
        <v>2365</v>
      </c>
      <c r="F540" s="58">
        <v>47.564999999999998</v>
      </c>
      <c r="G540" s="58">
        <v>-92.632800000000003</v>
      </c>
      <c r="H540" s="15" t="s">
        <v>830</v>
      </c>
      <c r="I540" s="15" t="s">
        <v>2385</v>
      </c>
      <c r="J540" s="15" t="s">
        <v>813</v>
      </c>
      <c r="K540" s="7" t="s">
        <v>64</v>
      </c>
      <c r="L540" s="7">
        <v>55768</v>
      </c>
      <c r="M540" t="s">
        <v>814</v>
      </c>
      <c r="N540" t="s">
        <v>815</v>
      </c>
      <c r="O540" t="s">
        <v>1478</v>
      </c>
      <c r="P540" t="s">
        <v>2674</v>
      </c>
    </row>
    <row r="541" spans="1:16" x14ac:dyDescent="0.35">
      <c r="A541">
        <v>1246</v>
      </c>
      <c r="B541" t="s">
        <v>831</v>
      </c>
      <c r="C541" s="32">
        <v>110041006416</v>
      </c>
      <c r="D541" t="s">
        <v>832</v>
      </c>
      <c r="E541" t="s">
        <v>811</v>
      </c>
      <c r="F541" s="58">
        <v>46.491849999999999</v>
      </c>
      <c r="G541" s="58">
        <v>-87.673743000000002</v>
      </c>
      <c r="H541" s="15" t="s">
        <v>833</v>
      </c>
      <c r="I541" s="15" t="s">
        <v>2386</v>
      </c>
      <c r="J541" s="15" t="s">
        <v>834</v>
      </c>
      <c r="K541" s="7" t="s">
        <v>480</v>
      </c>
      <c r="L541" s="7">
        <v>49849</v>
      </c>
      <c r="M541" t="s">
        <v>814</v>
      </c>
      <c r="N541" t="s">
        <v>815</v>
      </c>
      <c r="O541" t="s">
        <v>1479</v>
      </c>
      <c r="P541" t="s">
        <v>2674</v>
      </c>
    </row>
  </sheetData>
  <autoFilter ref="A1:Q541" xr:uid="{D88E6809-562C-4F50-8FB5-725B4FB74AF8}"/>
  <phoneticPr fontId="19" type="noConversion"/>
  <hyperlinks>
    <hyperlink ref="Q13" r:id="rId1" xr:uid="{2AB71BE1-DFB6-4028-8B30-EBA6843DB137}"/>
    <hyperlink ref="Q165:Q378" r:id="rId2" display="ACC and AFPM Letter" xr:uid="{5BCB50D1-DE14-47DD-A18A-BF4F85233531}"/>
    <hyperlink ref="Q315" r:id="rId3" xr:uid="{1E84DBAB-CA4A-4D93-A56F-291C3AAE00A5}"/>
    <hyperlink ref="Q97:Q163" r:id="rId4" display="Annex 1" xr:uid="{0906F77A-B1B3-4F8E-B244-09FC35F426A3}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F406B-AD2D-4D89-A062-C5A448BC5DDD}">
  <dimension ref="A1:U536"/>
  <sheetViews>
    <sheetView workbookViewId="0">
      <selection activeCell="A8" sqref="A8"/>
    </sheetView>
  </sheetViews>
  <sheetFormatPr defaultColWidth="8.81640625" defaultRowHeight="14.5" x14ac:dyDescent="0.35"/>
  <cols>
    <col min="1" max="1" width="16.6328125" bestFit="1" customWidth="1"/>
    <col min="4" max="4" width="17.7265625" bestFit="1" customWidth="1"/>
    <col min="14" max="14" width="22.81640625" style="17" bestFit="1" customWidth="1"/>
    <col min="15" max="15" width="7.6328125" style="7" bestFit="1" customWidth="1"/>
  </cols>
  <sheetData>
    <row r="1" spans="1:16" x14ac:dyDescent="0.35">
      <c r="A1" s="1" t="s">
        <v>6</v>
      </c>
      <c r="B1" s="1" t="s">
        <v>1410</v>
      </c>
      <c r="C1" s="1"/>
      <c r="D1" s="1" t="s">
        <v>2016</v>
      </c>
      <c r="E1" s="1" t="s">
        <v>1410</v>
      </c>
      <c r="F1" s="1"/>
      <c r="H1" s="1" t="s">
        <v>5</v>
      </c>
      <c r="I1" s="1" t="s">
        <v>1410</v>
      </c>
      <c r="K1" s="1" t="s">
        <v>2009</v>
      </c>
      <c r="L1" s="1" t="s">
        <v>1410</v>
      </c>
      <c r="N1" s="16" t="s">
        <v>4</v>
      </c>
      <c r="O1" s="6" t="s">
        <v>5</v>
      </c>
      <c r="P1" t="s">
        <v>1410</v>
      </c>
    </row>
    <row r="2" spans="1:16" x14ac:dyDescent="0.35">
      <c r="A2" t="s">
        <v>16</v>
      </c>
      <c r="B2">
        <f>COUNTIFS('Facility List'!M:M,'Summary Statistics'!A2)</f>
        <v>88</v>
      </c>
      <c r="D2" t="s">
        <v>2017</v>
      </c>
      <c r="E2">
        <f>COUNTIFS('Facility List'!P:P,"Received Exemption*")</f>
        <v>68</v>
      </c>
      <c r="H2" t="s">
        <v>346</v>
      </c>
      <c r="I2">
        <f>COUNTIFS('Facility List'!K:K,'Summary Statistics'!H2)</f>
        <v>99</v>
      </c>
      <c r="K2" t="s">
        <v>1524</v>
      </c>
      <c r="L2">
        <f>COUNTIFS('Facility List'!O:O,'Summary Statistics'!K2)</f>
        <v>29</v>
      </c>
      <c r="N2" s="18" t="s">
        <v>1170</v>
      </c>
      <c r="O2" s="9" t="s">
        <v>346</v>
      </c>
      <c r="P2">
        <f>COUNTIFS('Facility List'!J:J,'Summary Statistics'!N2,'Facility List'!K:K,'Summary Statistics'!O2)</f>
        <v>24</v>
      </c>
    </row>
    <row r="3" spans="1:16" x14ac:dyDescent="0.35">
      <c r="A3" t="s">
        <v>412</v>
      </c>
      <c r="B3">
        <f>COUNTIFS('Facility List'!M:M,'Summary Statistics'!A3)</f>
        <v>163</v>
      </c>
      <c r="D3" t="s">
        <v>2018</v>
      </c>
      <c r="E3">
        <f>COUNTIFS('Facility List'!P:P,D3)</f>
        <v>218</v>
      </c>
      <c r="H3" t="s">
        <v>478</v>
      </c>
      <c r="I3">
        <f>COUNTIFS('Facility List'!K:K,'Summary Statistics'!H3)</f>
        <v>54</v>
      </c>
      <c r="K3" t="s">
        <v>1551</v>
      </c>
      <c r="L3">
        <f>COUNTIFS('Facility List'!O:O,'Summary Statistics'!K3)</f>
        <v>28</v>
      </c>
      <c r="N3" s="18" t="s">
        <v>977</v>
      </c>
      <c r="O3" s="9" t="s">
        <v>346</v>
      </c>
      <c r="P3">
        <f>COUNTIFS('Facility List'!J:J,'Summary Statistics'!N3,'Facility List'!K:K,'Summary Statistics'!O3)</f>
        <v>11</v>
      </c>
    </row>
    <row r="4" spans="1:16" x14ac:dyDescent="0.35">
      <c r="A4" t="s">
        <v>814</v>
      </c>
      <c r="B4">
        <f>COUNTIFS('Facility List'!M:M,'Summary Statistics'!A4)</f>
        <v>7</v>
      </c>
      <c r="D4" t="s">
        <v>2674</v>
      </c>
      <c r="E4">
        <f>COUNTIFS('Facility List'!P:P,D4)</f>
        <v>254</v>
      </c>
      <c r="H4" t="s">
        <v>277</v>
      </c>
      <c r="I4">
        <f>COUNTIFS('Facility List'!K:K,'Summary Statistics'!H4)</f>
        <v>27</v>
      </c>
      <c r="K4" t="s">
        <v>1553</v>
      </c>
      <c r="L4">
        <f>COUNTIFS('Facility List'!O:O,'Summary Statistics'!K4)</f>
        <v>23</v>
      </c>
      <c r="N4" s="18" t="s">
        <v>1000</v>
      </c>
      <c r="O4" s="9" t="s">
        <v>478</v>
      </c>
      <c r="P4">
        <f>COUNTIFS('Facility List'!J:J,'Summary Statistics'!N4,'Facility List'!K:K,'Summary Statistics'!O4)</f>
        <v>7</v>
      </c>
    </row>
    <row r="5" spans="1:16" x14ac:dyDescent="0.35">
      <c r="A5" t="s">
        <v>838</v>
      </c>
      <c r="B5">
        <f>COUNTIFS('Facility List'!M:M,"*Iron and Steel Rule*")</f>
        <v>8</v>
      </c>
      <c r="H5" t="s">
        <v>467</v>
      </c>
      <c r="I5">
        <f>COUNTIFS('Facility List'!K:K,'Summary Statistics'!H5)</f>
        <v>22</v>
      </c>
      <c r="K5" t="s">
        <v>1552</v>
      </c>
      <c r="L5">
        <f>COUNTIFS('Facility List'!O:O,'Summary Statistics'!K5)</f>
        <v>13</v>
      </c>
      <c r="N5" s="18" t="s">
        <v>995</v>
      </c>
      <c r="O5" s="9" t="s">
        <v>478</v>
      </c>
      <c r="P5">
        <f>COUNTIFS('Facility List'!J:J,'Summary Statistics'!N5,'Facility List'!K:K,'Summary Statistics'!O5)</f>
        <v>6</v>
      </c>
    </row>
    <row r="6" spans="1:16" x14ac:dyDescent="0.35">
      <c r="A6" t="s">
        <v>869</v>
      </c>
      <c r="B6">
        <f>COUNTIFS('Facility List'!M:M,'Summary Statistics'!A6)</f>
        <v>12</v>
      </c>
      <c r="H6" t="s">
        <v>288</v>
      </c>
      <c r="I6">
        <f>COUNTIFS('Facility List'!K:K,'Summary Statistics'!H6)</f>
        <v>23</v>
      </c>
      <c r="K6" t="s">
        <v>1566</v>
      </c>
      <c r="L6">
        <f>COUNTIFS('Facility List'!O:O,'Summary Statistics'!K6)</f>
        <v>10</v>
      </c>
      <c r="N6" s="18" t="s">
        <v>1141</v>
      </c>
      <c r="O6" s="9" t="s">
        <v>346</v>
      </c>
      <c r="P6">
        <f>COUNTIFS('Facility List'!J:J,'Summary Statistics'!N6,'Facility List'!K:K,'Summary Statistics'!O6)</f>
        <v>6</v>
      </c>
    </row>
    <row r="7" spans="1:16" x14ac:dyDescent="0.35">
      <c r="A7" t="s">
        <v>904</v>
      </c>
      <c r="B7">
        <f>COUNTIFS('Facility List'!M:M,"HON*")</f>
        <v>207</v>
      </c>
      <c r="H7" t="s">
        <v>177</v>
      </c>
      <c r="I7">
        <f>COUNTIFS('Facility List'!K:K,'Summary Statistics'!H7)</f>
        <v>16</v>
      </c>
      <c r="K7" t="s">
        <v>1462</v>
      </c>
      <c r="L7">
        <f>COUNTIFS('Facility List'!O:O,'Summary Statistics'!K7)</f>
        <v>8</v>
      </c>
      <c r="N7" s="17" t="s">
        <v>13</v>
      </c>
      <c r="O7" s="7" t="s">
        <v>14</v>
      </c>
      <c r="P7">
        <f>COUNTIFS('Facility List'!J:J,'Summary Statistics'!N7,'Facility List'!K:K,'Summary Statistics'!O7)</f>
        <v>5</v>
      </c>
    </row>
    <row r="8" spans="1:16" x14ac:dyDescent="0.35">
      <c r="A8" t="s">
        <v>2687</v>
      </c>
      <c r="B8">
        <f>COUNTIFS('Facility List'!M:M,"*P&amp;R*")</f>
        <v>24</v>
      </c>
      <c r="H8" t="s">
        <v>411</v>
      </c>
      <c r="I8">
        <f>COUNTIFS('Facility List'!K:K,'Summary Statistics'!H8)</f>
        <v>14</v>
      </c>
      <c r="K8" t="s">
        <v>1519</v>
      </c>
      <c r="L8">
        <f>COUNTIFS('Facility List'!O:O,'Summary Statistics'!K8)</f>
        <v>8</v>
      </c>
      <c r="N8" s="17" t="s">
        <v>1014</v>
      </c>
      <c r="O8" s="7" t="s">
        <v>478</v>
      </c>
      <c r="P8">
        <f>COUNTIFS('Facility List'!J:J,'Summary Statistics'!N8,'Facility List'!K:K,'Summary Statistics'!O8)</f>
        <v>5</v>
      </c>
    </row>
    <row r="9" spans="1:16" x14ac:dyDescent="0.35">
      <c r="A9" t="s">
        <v>1280</v>
      </c>
      <c r="B9">
        <f>COUNTIFS('Facility List'!M:M,'Summary Statistics'!A9)</f>
        <v>34</v>
      </c>
      <c r="H9" t="s">
        <v>14</v>
      </c>
      <c r="I9">
        <f>COUNTIFS('Facility List'!K:K,'Summary Statistics'!H9)</f>
        <v>14</v>
      </c>
      <c r="K9" t="s">
        <v>1565</v>
      </c>
      <c r="L9">
        <f>COUNTIFS('Facility List'!O:O,'Summary Statistics'!K9)</f>
        <v>8</v>
      </c>
      <c r="N9" s="17" t="s">
        <v>598</v>
      </c>
      <c r="O9" s="7" t="s">
        <v>557</v>
      </c>
      <c r="P9">
        <f>COUNTIFS('Facility List'!J:J,'Summary Statistics'!N9,'Facility List'!K:K,'Summary Statistics'!O9)</f>
        <v>5</v>
      </c>
    </row>
    <row r="10" spans="1:16" x14ac:dyDescent="0.35">
      <c r="A10" t="s">
        <v>1395</v>
      </c>
      <c r="B10">
        <f>COUNTIFS('Facility List'!M:M,'Summary Statistics'!A10)</f>
        <v>3</v>
      </c>
      <c r="H10" t="s">
        <v>171</v>
      </c>
      <c r="I10">
        <f>COUNTIFS('Facility List'!K:K,'Summary Statistics'!H10)</f>
        <v>17</v>
      </c>
      <c r="K10" t="s">
        <v>1522</v>
      </c>
      <c r="L10">
        <f>COUNTIFS('Facility List'!O:O,'Summary Statistics'!K10)</f>
        <v>8</v>
      </c>
      <c r="N10" s="17" t="s">
        <v>813</v>
      </c>
      <c r="O10" s="7" t="s">
        <v>64</v>
      </c>
      <c r="P10">
        <f>COUNTIFS('Facility List'!J:J,'Summary Statistics'!N10,'Facility List'!K:K,'Summary Statistics'!O10)</f>
        <v>5</v>
      </c>
    </row>
    <row r="11" spans="1:16" x14ac:dyDescent="0.35">
      <c r="A11" t="s">
        <v>1397</v>
      </c>
      <c r="B11">
        <f>COUNTIFS('Facility List'!M:M,"*Coke Ovens Rule*")</f>
        <v>11</v>
      </c>
      <c r="H11" t="s">
        <v>392</v>
      </c>
      <c r="I11">
        <f>COUNTIFS('Facility List'!K:K,'Summary Statistics'!H11)</f>
        <v>14</v>
      </c>
      <c r="K11" t="s">
        <v>1526</v>
      </c>
      <c r="L11">
        <f>COUNTIFS('Facility List'!O:O,'Summary Statistics'!K11)</f>
        <v>7</v>
      </c>
      <c r="N11" s="17" t="s">
        <v>118</v>
      </c>
      <c r="O11" s="7" t="s">
        <v>177</v>
      </c>
      <c r="P11">
        <f>COUNTIFS('Facility List'!J:J,'Summary Statistics'!N11,'Facility List'!K:K,'Summary Statistics'!O11)</f>
        <v>4</v>
      </c>
    </row>
    <row r="12" spans="1:16" x14ac:dyDescent="0.35">
      <c r="A12" t="s">
        <v>2010</v>
      </c>
      <c r="B12">
        <f>COUNT('Facility List'!A:A)</f>
        <v>540</v>
      </c>
      <c r="H12" t="s">
        <v>64</v>
      </c>
      <c r="I12">
        <f>COUNTIFS('Facility List'!K:K,'Summary Statistics'!H12)</f>
        <v>13</v>
      </c>
      <c r="K12" t="s">
        <v>1478</v>
      </c>
      <c r="L12">
        <f>COUNTIFS('Facility List'!O:O,'Summary Statistics'!K12)</f>
        <v>7</v>
      </c>
      <c r="N12" s="18" t="s">
        <v>985</v>
      </c>
      <c r="O12" s="9" t="s">
        <v>478</v>
      </c>
      <c r="P12">
        <f>COUNTIFS('Facility List'!J:J,'Summary Statistics'!N12,'Facility List'!K:K,'Summary Statistics'!O12)</f>
        <v>4</v>
      </c>
    </row>
    <row r="13" spans="1:16" x14ac:dyDescent="0.35">
      <c r="A13" s="40" t="s">
        <v>2692</v>
      </c>
      <c r="H13" t="s">
        <v>213</v>
      </c>
      <c r="I13">
        <f>COUNTIFS('Facility List'!K:K,'Summary Statistics'!H13)</f>
        <v>13</v>
      </c>
      <c r="K13" t="s">
        <v>1534</v>
      </c>
      <c r="L13">
        <f>COUNTIFS('Facility List'!O:O,'Summary Statistics'!K13)</f>
        <v>7</v>
      </c>
      <c r="N13" s="19" t="s">
        <v>1019</v>
      </c>
      <c r="O13" s="10" t="s">
        <v>478</v>
      </c>
      <c r="P13">
        <f>COUNTIFS('Facility List'!J:J,'Summary Statistics'!N13,'Facility List'!K:K,'Summary Statistics'!O13)</f>
        <v>4</v>
      </c>
    </row>
    <row r="14" spans="1:16" x14ac:dyDescent="0.35">
      <c r="H14" t="s">
        <v>370</v>
      </c>
      <c r="I14">
        <f>COUNTIFS('Facility List'!K:K,'Summary Statistics'!H14)</f>
        <v>13</v>
      </c>
      <c r="K14" t="s">
        <v>1541</v>
      </c>
      <c r="L14">
        <f>COUNTIFS('Facility List'!O:O,'Summary Statistics'!K14)</f>
        <v>7</v>
      </c>
      <c r="N14" s="17" t="s">
        <v>1037</v>
      </c>
      <c r="O14" s="11" t="s">
        <v>478</v>
      </c>
      <c r="P14">
        <f>COUNTIFS('Facility List'!J:J,'Summary Statistics'!N14,'Facility List'!K:K,'Summary Statistics'!O14)</f>
        <v>4</v>
      </c>
    </row>
    <row r="15" spans="1:16" x14ac:dyDescent="0.35">
      <c r="H15" t="s">
        <v>132</v>
      </c>
      <c r="I15">
        <f>COUNTIFS('Facility List'!K:K,'Summary Statistics'!H15)</f>
        <v>12</v>
      </c>
      <c r="K15" t="s">
        <v>1480</v>
      </c>
      <c r="L15">
        <f>COUNTIFS('Facility List'!O:O,'Summary Statistics'!K15)</f>
        <v>5</v>
      </c>
      <c r="N15" s="19" t="s">
        <v>1164</v>
      </c>
      <c r="O15" s="10" t="s">
        <v>346</v>
      </c>
      <c r="P15">
        <f>COUNTIFS('Facility List'!J:J,'Summary Statistics'!N15,'Facility List'!K:K,'Summary Statistics'!O15)</f>
        <v>4</v>
      </c>
    </row>
    <row r="16" spans="1:16" x14ac:dyDescent="0.35">
      <c r="H16" t="s">
        <v>108</v>
      </c>
      <c r="I16">
        <f>COUNTIFS('Facility List'!K:K,'Summary Statistics'!H16)</f>
        <v>11</v>
      </c>
      <c r="K16" t="s">
        <v>1449</v>
      </c>
      <c r="L16">
        <f>COUNTIFS('Facility List'!O:O,'Summary Statistics'!K16)</f>
        <v>6</v>
      </c>
      <c r="N16" s="19" t="s">
        <v>1233</v>
      </c>
      <c r="O16" s="10" t="s">
        <v>346</v>
      </c>
      <c r="P16">
        <f>COUNTIFS('Facility List'!J:J,'Summary Statistics'!N16,'Facility List'!K:K,'Summary Statistics'!O16)</f>
        <v>4</v>
      </c>
    </row>
    <row r="17" spans="8:21" x14ac:dyDescent="0.35">
      <c r="H17" t="s">
        <v>223</v>
      </c>
      <c r="I17">
        <f>COUNTIFS('Facility List'!K:K,'Summary Statistics'!H17)</f>
        <v>11</v>
      </c>
      <c r="K17" t="s">
        <v>1514</v>
      </c>
      <c r="L17">
        <f>COUNTIFS('Facility List'!O:O,'Summary Statistics'!K17)</f>
        <v>6</v>
      </c>
      <c r="N17" s="17" t="s">
        <v>21</v>
      </c>
      <c r="O17" s="7" t="s">
        <v>14</v>
      </c>
      <c r="P17">
        <f>COUNTIFS('Facility List'!J:J,'Summary Statistics'!N17,'Facility List'!K:K,'Summary Statistics'!O17)</f>
        <v>3</v>
      </c>
    </row>
    <row r="18" spans="8:21" x14ac:dyDescent="0.35">
      <c r="H18" t="s">
        <v>326</v>
      </c>
      <c r="I18">
        <f>COUNTIFS('Facility List'!K:K,'Summary Statistics'!H18)</f>
        <v>9</v>
      </c>
      <c r="K18" t="s">
        <v>1523</v>
      </c>
      <c r="L18">
        <f>COUNTIFS('Facility List'!O:O,'Summary Statistics'!K18)</f>
        <v>6</v>
      </c>
      <c r="N18" s="17" t="s">
        <v>374</v>
      </c>
      <c r="O18" s="7" t="s">
        <v>375</v>
      </c>
      <c r="P18">
        <f>COUNTIFS('Facility List'!J:J,'Summary Statistics'!N18,'Facility List'!K:K,'Summary Statistics'!O18)</f>
        <v>3</v>
      </c>
    </row>
    <row r="19" spans="8:21" x14ac:dyDescent="0.35">
      <c r="H19" t="s">
        <v>557</v>
      </c>
      <c r="I19">
        <f>COUNTIFS('Facility List'!K:K,'Summary Statistics'!H19)</f>
        <v>10</v>
      </c>
      <c r="K19" t="s">
        <v>1472</v>
      </c>
      <c r="L19">
        <f>COUNTIFS('Facility List'!O:O,'Summary Statistics'!K19)</f>
        <v>5</v>
      </c>
      <c r="N19" s="17" t="s">
        <v>422</v>
      </c>
      <c r="O19" s="7" t="s">
        <v>326</v>
      </c>
      <c r="P19">
        <f>COUNTIFS('Facility List'!J:J,'Summary Statistics'!N19,'Facility List'!K:K,'Summary Statistics'!O19)</f>
        <v>3</v>
      </c>
    </row>
    <row r="20" spans="8:21" x14ac:dyDescent="0.35">
      <c r="H20" t="s">
        <v>55</v>
      </c>
      <c r="I20">
        <f>COUNTIFS('Facility List'!K:K,'Summary Statistics'!H20)</f>
        <v>10</v>
      </c>
      <c r="K20" t="s">
        <v>1474</v>
      </c>
      <c r="L20">
        <f>COUNTIFS('Facility List'!O:O,'Summary Statistics'!K20)</f>
        <v>5</v>
      </c>
      <c r="N20" s="17" t="s">
        <v>466</v>
      </c>
      <c r="O20" s="7" t="s">
        <v>513</v>
      </c>
      <c r="P20">
        <f>COUNTIFS('Facility List'!J:J,'Summary Statistics'!N20,'Facility List'!K:K,'Summary Statistics'!O20)</f>
        <v>3</v>
      </c>
      <c r="S20" s="1" t="s">
        <v>2680</v>
      </c>
      <c r="T20" s="1" t="s">
        <v>2681</v>
      </c>
      <c r="U20" s="1" t="s">
        <v>2682</v>
      </c>
    </row>
    <row r="21" spans="8:21" x14ac:dyDescent="0.35">
      <c r="H21" t="s">
        <v>85</v>
      </c>
      <c r="I21">
        <f>COUNTIFS('Facility List'!K:K,'Summary Statistics'!H21)</f>
        <v>9</v>
      </c>
      <c r="K21" t="s">
        <v>1550</v>
      </c>
      <c r="L21">
        <f>COUNTIFS('Facility List'!O:O,'Summary Statistics'!K21)</f>
        <v>5</v>
      </c>
      <c r="N21" s="17" t="s">
        <v>84</v>
      </c>
      <c r="O21" s="7" t="s">
        <v>411</v>
      </c>
      <c r="P21">
        <f>COUNTIFS('Facility List'!J:J,'Summary Statistics'!N21,'Facility List'!K:K,'Summary Statistics'!O21)</f>
        <v>2</v>
      </c>
      <c r="R21" s="38" t="s">
        <v>904</v>
      </c>
      <c r="S21" s="39" t="s">
        <v>2683</v>
      </c>
      <c r="T21" s="39"/>
      <c r="U21" s="39"/>
    </row>
    <row r="22" spans="8:21" x14ac:dyDescent="0.35">
      <c r="H22" t="s">
        <v>166</v>
      </c>
      <c r="I22">
        <f>COUNTIFS('Facility List'!K:K,'Summary Statistics'!H22)</f>
        <v>9</v>
      </c>
      <c r="K22" t="s">
        <v>1484</v>
      </c>
      <c r="L22">
        <f>COUNTIFS('Facility List'!O:O,'Summary Statistics'!K22)</f>
        <v>4</v>
      </c>
      <c r="N22" s="17" t="s">
        <v>673</v>
      </c>
      <c r="O22" s="7" t="s">
        <v>288</v>
      </c>
      <c r="P22">
        <f>COUNTIFS('Facility List'!J:J,'Summary Statistics'!N22,'Facility List'!K:K,'Summary Statistics'!O22)</f>
        <v>3</v>
      </c>
      <c r="R22" s="38" t="s">
        <v>2684</v>
      </c>
      <c r="S22" s="39" t="s">
        <v>2683</v>
      </c>
      <c r="T22" s="39" t="s">
        <v>2683</v>
      </c>
      <c r="U22" s="39"/>
    </row>
    <row r="23" spans="8:21" x14ac:dyDescent="0.35">
      <c r="H23" t="s">
        <v>33</v>
      </c>
      <c r="I23">
        <f>COUNTIFS('Facility List'!K:K,'Summary Statistics'!H23)</f>
        <v>8</v>
      </c>
      <c r="K23" t="s">
        <v>1521</v>
      </c>
      <c r="L23">
        <f>COUNTIFS('Facility List'!O:O,'Summary Statistics'!K23)</f>
        <v>5</v>
      </c>
      <c r="N23" s="17" t="s">
        <v>454</v>
      </c>
      <c r="O23" s="7" t="s">
        <v>480</v>
      </c>
      <c r="P23">
        <f>COUNTIFS('Facility List'!J:J,'Summary Statistics'!N23,'Facility List'!K:K,'Summary Statistics'!O23)</f>
        <v>3</v>
      </c>
      <c r="R23" s="38" t="s">
        <v>2679</v>
      </c>
      <c r="S23" s="39"/>
      <c r="T23" s="39" t="s">
        <v>2683</v>
      </c>
      <c r="U23" s="39"/>
    </row>
    <row r="24" spans="8:21" x14ac:dyDescent="0.35">
      <c r="H24" t="s">
        <v>282</v>
      </c>
      <c r="I24">
        <f>COUNTIFS('Facility List'!K:K,'Summary Statistics'!H24)</f>
        <v>8</v>
      </c>
      <c r="K24" t="s">
        <v>1539</v>
      </c>
      <c r="L24">
        <f>COUNTIFS('Facility List'!O:O,'Summary Statistics'!K24)</f>
        <v>5</v>
      </c>
      <c r="N24" s="18" t="s">
        <v>903</v>
      </c>
      <c r="O24" s="9" t="s">
        <v>411</v>
      </c>
      <c r="P24">
        <f>COUNTIFS('Facility List'!J:J,'Summary Statistics'!N24,'Facility List'!K:K,'Summary Statistics'!O24)</f>
        <v>3</v>
      </c>
      <c r="R24" s="38" t="s">
        <v>2678</v>
      </c>
      <c r="S24" s="39" t="s">
        <v>2683</v>
      </c>
      <c r="T24" s="39"/>
      <c r="U24" s="39" t="s">
        <v>2683</v>
      </c>
    </row>
    <row r="25" spans="8:21" x14ac:dyDescent="0.35">
      <c r="H25" t="s">
        <v>301</v>
      </c>
      <c r="I25">
        <f>COUNTIFS('Facility List'!K:K,'Summary Statistics'!H25)</f>
        <v>8</v>
      </c>
      <c r="K25" t="s">
        <v>1567</v>
      </c>
      <c r="L25">
        <f>COUNTIFS('Facility List'!O:O,'Summary Statistics'!K25)</f>
        <v>5</v>
      </c>
      <c r="N25" s="18" t="s">
        <v>966</v>
      </c>
      <c r="O25" s="9" t="s">
        <v>467</v>
      </c>
      <c r="P25">
        <f>COUNTIFS('Facility List'!J:J,'Summary Statistics'!N25,'Facility List'!K:K,'Summary Statistics'!O25)</f>
        <v>3</v>
      </c>
      <c r="R25" s="38" t="s">
        <v>2677</v>
      </c>
      <c r="S25" s="39"/>
      <c r="T25" s="39"/>
      <c r="U25" s="39" t="s">
        <v>2683</v>
      </c>
    </row>
    <row r="26" spans="8:21" x14ac:dyDescent="0.35">
      <c r="H26" t="s">
        <v>375</v>
      </c>
      <c r="I26">
        <f>COUNTIFS('Facility List'!K:K,'Summary Statistics'!H26)</f>
        <v>8</v>
      </c>
      <c r="K26" t="s">
        <v>1572</v>
      </c>
      <c r="L26">
        <f>COUNTIFS('Facility List'!O:O,'Summary Statistics'!K26)</f>
        <v>5</v>
      </c>
      <c r="N26" s="18" t="s">
        <v>977</v>
      </c>
      <c r="O26" s="9" t="s">
        <v>467</v>
      </c>
      <c r="P26">
        <f>COUNTIFS('Facility List'!J:J,'Summary Statistics'!N26,'Facility List'!K:K,'Summary Statistics'!O26)</f>
        <v>3</v>
      </c>
    </row>
    <row r="27" spans="8:21" x14ac:dyDescent="0.35">
      <c r="H27" t="s">
        <v>480</v>
      </c>
      <c r="I27">
        <f>COUNTIFS('Facility List'!K:K,'Summary Statistics'!H27)</f>
        <v>8</v>
      </c>
      <c r="K27" t="s">
        <v>1494</v>
      </c>
      <c r="L27">
        <f>COUNTIFS('Facility List'!O:O,'Summary Statistics'!K27)</f>
        <v>6</v>
      </c>
      <c r="N27" s="18" t="s">
        <v>990</v>
      </c>
      <c r="O27" s="9" t="s">
        <v>478</v>
      </c>
      <c r="P27">
        <f>COUNTIFS('Facility List'!J:J,'Summary Statistics'!N27,'Facility List'!K:K,'Summary Statistics'!O27)</f>
        <v>3</v>
      </c>
    </row>
    <row r="28" spans="8:21" x14ac:dyDescent="0.35">
      <c r="H28" t="s">
        <v>552</v>
      </c>
      <c r="I28">
        <f>COUNTIFS('Facility List'!K:K,'Summary Statistics'!H28)</f>
        <v>8</v>
      </c>
      <c r="K28" t="s">
        <v>1563</v>
      </c>
      <c r="L28">
        <f>COUNTIFS('Facility List'!O:O,'Summary Statistics'!K28)</f>
        <v>5</v>
      </c>
      <c r="N28" s="17" t="s">
        <v>1003</v>
      </c>
      <c r="O28" s="12" t="s">
        <v>478</v>
      </c>
      <c r="P28">
        <f>COUNTIFS('Facility List'!J:J,'Summary Statistics'!N28,'Facility List'!K:K,'Summary Statistics'!O28)</f>
        <v>3</v>
      </c>
    </row>
    <row r="29" spans="8:21" x14ac:dyDescent="0.35">
      <c r="H29" t="s">
        <v>234</v>
      </c>
      <c r="I29">
        <f>COUNTIFS('Facility List'!K:K,'Summary Statistics'!H29)</f>
        <v>7</v>
      </c>
      <c r="K29" t="s">
        <v>1555</v>
      </c>
      <c r="L29">
        <f>COUNTIFS('Facility List'!O:O,'Summary Statistics'!K29)</f>
        <v>5</v>
      </c>
      <c r="N29" s="18" t="s">
        <v>1023</v>
      </c>
      <c r="O29" s="9" t="s">
        <v>478</v>
      </c>
      <c r="P29">
        <f>COUNTIFS('Facility List'!J:J,'Summary Statistics'!N29,'Facility List'!K:K,'Summary Statistics'!O29)</f>
        <v>3</v>
      </c>
    </row>
    <row r="30" spans="8:21" x14ac:dyDescent="0.35">
      <c r="H30" t="s">
        <v>336</v>
      </c>
      <c r="I30">
        <f>COUNTIFS('Facility List'!K:K,'Summary Statistics'!H30)</f>
        <v>8</v>
      </c>
      <c r="K30" t="s">
        <v>1470</v>
      </c>
      <c r="L30">
        <f>COUNTIFS('Facility List'!O:O,'Summary Statistics'!K30)</f>
        <v>4</v>
      </c>
      <c r="N30" s="18" t="s">
        <v>1103</v>
      </c>
      <c r="O30" s="9" t="s">
        <v>277</v>
      </c>
      <c r="P30">
        <f>COUNTIFS('Facility List'!J:J,'Summary Statistics'!N30,'Facility List'!K:K,'Summary Statistics'!O30)</f>
        <v>3</v>
      </c>
    </row>
    <row r="31" spans="8:21" x14ac:dyDescent="0.35">
      <c r="H31" t="s">
        <v>513</v>
      </c>
      <c r="I31">
        <f>COUNTIFS('Facility List'!K:K,'Summary Statistics'!H31)</f>
        <v>7</v>
      </c>
      <c r="K31" t="s">
        <v>1498</v>
      </c>
      <c r="L31">
        <f>COUNTIFS('Facility List'!O:O,'Summary Statistics'!K31)</f>
        <v>4</v>
      </c>
      <c r="N31" s="18" t="s">
        <v>1109</v>
      </c>
      <c r="O31" s="9" t="s">
        <v>277</v>
      </c>
      <c r="P31">
        <f>COUNTIFS('Facility List'!J:J,'Summary Statistics'!N31,'Facility List'!K:K,'Summary Statistics'!O31)</f>
        <v>3</v>
      </c>
    </row>
    <row r="32" spans="8:21" x14ac:dyDescent="0.35">
      <c r="H32" t="s">
        <v>268</v>
      </c>
      <c r="I32">
        <f>COUNTIFS('Facility List'!K:K,'Summary Statistics'!H32)</f>
        <v>6</v>
      </c>
      <c r="K32" t="s">
        <v>1831</v>
      </c>
      <c r="L32">
        <f>COUNTIFS('Facility List'!O:O,'Summary Statistics'!K32)</f>
        <v>4</v>
      </c>
      <c r="N32" s="18" t="s">
        <v>1239</v>
      </c>
      <c r="O32" s="9" t="s">
        <v>346</v>
      </c>
      <c r="P32">
        <f>COUNTIFS('Facility List'!J:J,'Summary Statistics'!N32,'Facility List'!K:K,'Summary Statistics'!O32)</f>
        <v>3</v>
      </c>
    </row>
    <row r="33" spans="8:16" x14ac:dyDescent="0.35">
      <c r="H33" t="s">
        <v>419</v>
      </c>
      <c r="I33">
        <f>COUNTIFS('Facility List'!K:K,'Summary Statistics'!H33)</f>
        <v>7</v>
      </c>
      <c r="K33" t="s">
        <v>1834</v>
      </c>
      <c r="L33">
        <f>COUNTIFS('Facility List'!O:O,'Summary Statistics'!K33)</f>
        <v>4</v>
      </c>
      <c r="N33" s="19" t="s">
        <v>335</v>
      </c>
      <c r="O33" s="10" t="s">
        <v>411</v>
      </c>
      <c r="P33">
        <f>COUNTIFS('Facility List'!J:J,'Summary Statistics'!N33,'Facility List'!K:K,'Summary Statistics'!O33)</f>
        <v>3</v>
      </c>
    </row>
    <row r="34" spans="8:16" x14ac:dyDescent="0.35">
      <c r="H34" t="s">
        <v>193</v>
      </c>
      <c r="I34">
        <f>COUNTIFS('Facility List'!K:K,'Summary Statistics'!H34)</f>
        <v>5</v>
      </c>
      <c r="K34" t="s">
        <v>1518</v>
      </c>
      <c r="L34">
        <f>COUNTIFS('Facility List'!O:O,'Summary Statistics'!K34)</f>
        <v>4</v>
      </c>
      <c r="N34" s="17" t="s">
        <v>32</v>
      </c>
      <c r="O34" s="7" t="s">
        <v>33</v>
      </c>
      <c r="P34">
        <f>COUNTIFS('Facility List'!J:J,'Summary Statistics'!N34,'Facility List'!K:K,'Summary Statistics'!O34)</f>
        <v>2</v>
      </c>
    </row>
    <row r="35" spans="8:16" x14ac:dyDescent="0.35">
      <c r="H35" t="s">
        <v>696</v>
      </c>
      <c r="I35">
        <f>COUNTIFS('Facility List'!K:K,'Summary Statistics'!H35)</f>
        <v>6</v>
      </c>
      <c r="K35" t="s">
        <v>1499</v>
      </c>
      <c r="L35">
        <f>COUNTIFS('Facility List'!O:O,'Summary Statistics'!K35)</f>
        <v>3</v>
      </c>
      <c r="N35" s="17" t="s">
        <v>45</v>
      </c>
      <c r="O35" s="7" t="s">
        <v>14</v>
      </c>
      <c r="P35">
        <f>COUNTIFS('Facility List'!J:J,'Summary Statistics'!N35,'Facility List'!K:K,'Summary Statistics'!O35)</f>
        <v>2</v>
      </c>
    </row>
    <row r="36" spans="8:16" x14ac:dyDescent="0.35">
      <c r="H36" t="s">
        <v>244</v>
      </c>
      <c r="I36">
        <f>COUNTIFS('Facility List'!K:K,'Summary Statistics'!H36)</f>
        <v>4</v>
      </c>
      <c r="K36" t="s">
        <v>1525</v>
      </c>
      <c r="L36">
        <f>COUNTIFS('Facility List'!O:O,'Summary Statistics'!K36)</f>
        <v>4</v>
      </c>
      <c r="N36" s="17" t="s">
        <v>84</v>
      </c>
      <c r="O36" s="7" t="s">
        <v>85</v>
      </c>
      <c r="P36">
        <f>COUNTIFS('Facility List'!J:J,'Summary Statistics'!N36,'Facility List'!K:K,'Summary Statistics'!O36)</f>
        <v>2</v>
      </c>
    </row>
    <row r="37" spans="8:16" x14ac:dyDescent="0.35">
      <c r="H37" t="s">
        <v>585</v>
      </c>
      <c r="I37">
        <f>COUNTIFS('Facility List'!K:K,'Summary Statistics'!H37)</f>
        <v>4</v>
      </c>
      <c r="K37" t="s">
        <v>1536</v>
      </c>
      <c r="L37">
        <f>COUNTIFS('Facility List'!O:O,'Summary Statistics'!K37)</f>
        <v>4</v>
      </c>
      <c r="N37" s="17" t="s">
        <v>97</v>
      </c>
      <c r="O37" s="7" t="s">
        <v>85</v>
      </c>
      <c r="P37">
        <f>COUNTIFS('Facility List'!J:J,'Summary Statistics'!N37,'Facility List'!K:K,'Summary Statistics'!O37)</f>
        <v>2</v>
      </c>
    </row>
    <row r="38" spans="8:16" x14ac:dyDescent="0.35">
      <c r="H38" t="s">
        <v>239</v>
      </c>
      <c r="I38">
        <f>COUNTIFS('Facility List'!K:K,'Summary Statistics'!H38)</f>
        <v>3</v>
      </c>
      <c r="K38" t="s">
        <v>1421</v>
      </c>
      <c r="L38">
        <f>COUNTIFS('Facility List'!O:O,'Summary Statistics'!K38)</f>
        <v>3</v>
      </c>
      <c r="N38" s="17" t="s">
        <v>122</v>
      </c>
      <c r="O38" s="7" t="s">
        <v>108</v>
      </c>
      <c r="P38">
        <f>COUNTIFS('Facility List'!J:J,'Summary Statistics'!N38,'Facility List'!K:K,'Summary Statistics'!O38)</f>
        <v>2</v>
      </c>
    </row>
    <row r="39" spans="8:16" x14ac:dyDescent="0.35">
      <c r="H39" t="s">
        <v>331</v>
      </c>
      <c r="I39">
        <f>COUNTIFS('Facility List'!K:K,'Summary Statistics'!H39)</f>
        <v>3</v>
      </c>
      <c r="K39" t="s">
        <v>1428</v>
      </c>
      <c r="L39">
        <f>COUNTIFS('Facility List'!O:O,'Summary Statistics'!K39)</f>
        <v>3</v>
      </c>
      <c r="N39" s="17" t="s">
        <v>127</v>
      </c>
      <c r="O39" s="7" t="s">
        <v>108</v>
      </c>
      <c r="P39">
        <f>COUNTIFS('Facility List'!J:J,'Summary Statistics'!N39,'Facility List'!K:K,'Summary Statistics'!O39)</f>
        <v>2</v>
      </c>
    </row>
    <row r="40" spans="8:16" x14ac:dyDescent="0.35">
      <c r="H40" t="s">
        <v>183</v>
      </c>
      <c r="I40">
        <f>COUNTIFS('Facility List'!K:K,'Summary Statistics'!H40)</f>
        <v>2</v>
      </c>
      <c r="K40" t="s">
        <v>1435</v>
      </c>
      <c r="L40">
        <f>COUNTIFS('Facility List'!O:O,'Summary Statistics'!K40)</f>
        <v>3</v>
      </c>
      <c r="N40" s="17" t="s">
        <v>136</v>
      </c>
      <c r="O40" s="7" t="s">
        <v>64</v>
      </c>
      <c r="P40">
        <f>COUNTIFS('Facility List'!J:J,'Summary Statistics'!N40,'Facility List'!K:K,'Summary Statistics'!O40)</f>
        <v>2</v>
      </c>
    </row>
    <row r="41" spans="8:16" x14ac:dyDescent="0.35">
      <c r="H41" t="s">
        <v>253</v>
      </c>
      <c r="I41">
        <f>COUNTIFS('Facility List'!K:K,'Summary Statistics'!H41)</f>
        <v>2</v>
      </c>
      <c r="K41" t="s">
        <v>1436</v>
      </c>
      <c r="L41">
        <f>COUNTIFS('Facility List'!O:O,'Summary Statistics'!K41)</f>
        <v>3</v>
      </c>
      <c r="N41" s="17" t="s">
        <v>149</v>
      </c>
      <c r="O41" s="7" t="s">
        <v>132</v>
      </c>
      <c r="P41">
        <f>COUNTIFS('Facility List'!J:J,'Summary Statistics'!N41,'Facility List'!K:K,'Summary Statistics'!O41)</f>
        <v>2</v>
      </c>
    </row>
    <row r="42" spans="8:16" x14ac:dyDescent="0.35">
      <c r="H42" t="s">
        <v>262</v>
      </c>
      <c r="I42">
        <f>COUNTIFS('Facility List'!K:K,'Summary Statistics'!H42)</f>
        <v>2</v>
      </c>
      <c r="K42" t="s">
        <v>1447</v>
      </c>
      <c r="L42">
        <f>COUNTIFS('Facility List'!O:O,'Summary Statistics'!K42)</f>
        <v>3</v>
      </c>
      <c r="N42" s="17" t="s">
        <v>165</v>
      </c>
      <c r="O42" s="7" t="s">
        <v>166</v>
      </c>
      <c r="P42">
        <f>COUNTIFS('Facility List'!J:J,'Summary Statistics'!N42,'Facility List'!K:K,'Summary Statistics'!O42)</f>
        <v>2</v>
      </c>
    </row>
    <row r="43" spans="8:16" x14ac:dyDescent="0.35">
      <c r="H43" t="s">
        <v>102</v>
      </c>
      <c r="I43">
        <f>COUNTIFS('Facility List'!K:K,'Summary Statistics'!H43)</f>
        <v>1</v>
      </c>
      <c r="K43" t="s">
        <v>1450</v>
      </c>
      <c r="L43">
        <f>COUNTIFS('Facility List'!O:O,'Summary Statistics'!K43)</f>
        <v>3</v>
      </c>
      <c r="N43" s="17" t="s">
        <v>276</v>
      </c>
      <c r="O43" s="7" t="s">
        <v>277</v>
      </c>
      <c r="P43">
        <f>COUNTIFS('Facility List'!J:J,'Summary Statistics'!N43,'Facility List'!K:K,'Summary Statistics'!O43)</f>
        <v>2</v>
      </c>
    </row>
    <row r="44" spans="8:16" x14ac:dyDescent="0.35">
      <c r="H44" t="s">
        <v>146</v>
      </c>
      <c r="I44">
        <f>COUNTIFS('Facility List'!K:K,'Summary Statistics'!H44)</f>
        <v>1</v>
      </c>
      <c r="K44" t="s">
        <v>1452</v>
      </c>
      <c r="L44">
        <f>COUNTIFS('Facility List'!O:O,'Summary Statistics'!K44)</f>
        <v>3</v>
      </c>
      <c r="N44" s="17" t="s">
        <v>281</v>
      </c>
      <c r="O44" s="7" t="s">
        <v>282</v>
      </c>
      <c r="P44">
        <f>COUNTIFS('Facility List'!J:J,'Summary Statistics'!N44,'Facility List'!K:K,'Summary Statistics'!O44)</f>
        <v>2</v>
      </c>
    </row>
    <row r="45" spans="8:16" x14ac:dyDescent="0.35">
      <c r="H45" t="s">
        <v>926</v>
      </c>
      <c r="I45">
        <f>COUNTIFS('Facility List'!K:K,'Summary Statistics'!H45)</f>
        <v>1</v>
      </c>
      <c r="K45" t="s">
        <v>1459</v>
      </c>
      <c r="L45">
        <f>COUNTIFS('Facility List'!O:O,'Summary Statistics'!K45)</f>
        <v>3</v>
      </c>
      <c r="N45" s="17" t="s">
        <v>335</v>
      </c>
      <c r="O45" s="7" t="s">
        <v>336</v>
      </c>
      <c r="P45">
        <f>COUNTIFS('Facility List'!J:J,'Summary Statistics'!N45,'Facility List'!K:K,'Summary Statistics'!O45)</f>
        <v>2</v>
      </c>
    </row>
    <row r="46" spans="8:16" x14ac:dyDescent="0.35">
      <c r="H46" t="s">
        <v>1117</v>
      </c>
      <c r="I46">
        <f>COUNTIFS('Facility List'!K:K,'Summary Statistics'!H46)</f>
        <v>1</v>
      </c>
      <c r="K46" t="s">
        <v>1460</v>
      </c>
      <c r="L46">
        <f>COUNTIFS('Facility List'!O:O,'Summary Statistics'!K46)</f>
        <v>3</v>
      </c>
      <c r="N46" s="17" t="s">
        <v>350</v>
      </c>
      <c r="O46" s="7" t="s">
        <v>346</v>
      </c>
      <c r="P46">
        <f>COUNTIFS('Facility List'!J:J,'Summary Statistics'!N46,'Facility List'!K:K,'Summary Statistics'!O46)</f>
        <v>2</v>
      </c>
    </row>
    <row r="47" spans="8:16" x14ac:dyDescent="0.35">
      <c r="H47" t="s">
        <v>1267</v>
      </c>
      <c r="I47">
        <f>COUNTIFS('Facility List'!K:K,'Summary Statistics'!H47)</f>
        <v>1</v>
      </c>
      <c r="K47" t="s">
        <v>1464</v>
      </c>
      <c r="L47">
        <f>COUNTIFS('Facility List'!O:O,'Summary Statistics'!K47)</f>
        <v>3</v>
      </c>
      <c r="N47" s="17" t="s">
        <v>356</v>
      </c>
      <c r="O47" s="7" t="s">
        <v>346</v>
      </c>
      <c r="P47">
        <f>COUNTIFS('Facility List'!J:J,'Summary Statistics'!N47,'Facility List'!K:K,'Summary Statistics'!O47)</f>
        <v>2</v>
      </c>
    </row>
    <row r="48" spans="8:16" x14ac:dyDescent="0.35">
      <c r="K48" t="s">
        <v>1468</v>
      </c>
      <c r="L48">
        <f>COUNTIFS('Facility List'!O:O,'Summary Statistics'!K48)</f>
        <v>3</v>
      </c>
      <c r="N48" s="17" t="s">
        <v>458</v>
      </c>
      <c r="O48" s="7" t="s">
        <v>166</v>
      </c>
      <c r="P48">
        <f>COUNTIFS('Facility List'!J:J,'Summary Statistics'!N48,'Facility List'!K:K,'Summary Statistics'!O48)</f>
        <v>2</v>
      </c>
    </row>
    <row r="49" spans="11:16" x14ac:dyDescent="0.35">
      <c r="K49" t="s">
        <v>1515</v>
      </c>
      <c r="L49">
        <f>COUNTIFS('Facility List'!O:O,'Summary Statistics'!K49)</f>
        <v>3</v>
      </c>
      <c r="N49" s="17" t="s">
        <v>84</v>
      </c>
      <c r="O49" s="7" t="s">
        <v>467</v>
      </c>
      <c r="P49">
        <f>COUNTIFS('Facility List'!J:J,'Summary Statistics'!N49,'Facility List'!K:K,'Summary Statistics'!O49)</f>
        <v>2</v>
      </c>
    </row>
    <row r="50" spans="11:16" x14ac:dyDescent="0.35">
      <c r="K50" t="s">
        <v>1547</v>
      </c>
      <c r="L50">
        <f>COUNTIFS('Facility List'!O:O,'Summary Statistics'!K50)</f>
        <v>3</v>
      </c>
      <c r="N50" s="17" t="s">
        <v>272</v>
      </c>
      <c r="O50" s="7" t="s">
        <v>64</v>
      </c>
      <c r="P50">
        <f>COUNTIFS('Facility List'!J:J,'Summary Statistics'!N50,'Facility List'!K:K,'Summary Statistics'!O50)</f>
        <v>2</v>
      </c>
    </row>
    <row r="51" spans="11:16" x14ac:dyDescent="0.35">
      <c r="K51" t="s">
        <v>1497</v>
      </c>
      <c r="L51">
        <f>COUNTIFS('Facility List'!O:O,'Summary Statistics'!K51)</f>
        <v>5</v>
      </c>
      <c r="N51" s="17" t="s">
        <v>506</v>
      </c>
      <c r="O51" s="7" t="s">
        <v>223</v>
      </c>
      <c r="P51">
        <f>COUNTIFS('Facility List'!J:J,'Summary Statistics'!N51,'Facility List'!K:K,'Summary Statistics'!O51)</f>
        <v>2</v>
      </c>
    </row>
    <row r="52" spans="11:16" x14ac:dyDescent="0.35">
      <c r="K52" t="s">
        <v>1841</v>
      </c>
      <c r="L52">
        <f>COUNTIFS('Facility List'!O:O,'Summary Statistics'!K52)</f>
        <v>3</v>
      </c>
      <c r="N52" s="17" t="s">
        <v>521</v>
      </c>
      <c r="O52" s="7" t="s">
        <v>277</v>
      </c>
      <c r="P52">
        <f>COUNTIFS('Facility List'!J:J,'Summary Statistics'!N52,'Facility List'!K:K,'Summary Statistics'!O52)</f>
        <v>2</v>
      </c>
    </row>
    <row r="53" spans="11:16" x14ac:dyDescent="0.35">
      <c r="K53" t="s">
        <v>1529</v>
      </c>
      <c r="L53">
        <f>COUNTIFS('Facility List'!O:O,'Summary Statistics'!K53)</f>
        <v>3</v>
      </c>
      <c r="N53" s="17" t="s">
        <v>522</v>
      </c>
      <c r="O53" s="7" t="s">
        <v>277</v>
      </c>
      <c r="P53">
        <f>COUNTIFS('Facility List'!J:J,'Summary Statistics'!N53,'Facility List'!K:K,'Summary Statistics'!O53)</f>
        <v>2</v>
      </c>
    </row>
    <row r="54" spans="11:16" x14ac:dyDescent="0.35">
      <c r="K54" t="s">
        <v>1573</v>
      </c>
      <c r="L54">
        <f>COUNTIFS('Facility List'!O:O,'Summary Statistics'!K54)</f>
        <v>3</v>
      </c>
      <c r="N54" s="17" t="s">
        <v>541</v>
      </c>
      <c r="O54" s="7" t="s">
        <v>392</v>
      </c>
      <c r="P54">
        <f>COUNTIFS('Facility List'!J:J,'Summary Statistics'!N54,'Facility List'!K:K,'Summary Statistics'!O54)</f>
        <v>2</v>
      </c>
    </row>
    <row r="55" spans="11:16" x14ac:dyDescent="0.35">
      <c r="K55" t="s">
        <v>1856</v>
      </c>
      <c r="L55">
        <f>COUNTIFS('Facility List'!O:O,'Summary Statistics'!K55)</f>
        <v>3</v>
      </c>
      <c r="N55" s="17" t="s">
        <v>553</v>
      </c>
      <c r="O55" s="7" t="s">
        <v>552</v>
      </c>
      <c r="P55">
        <f>COUNTIFS('Facility List'!J:J,'Summary Statistics'!N55,'Facility List'!K:K,'Summary Statistics'!O55)</f>
        <v>2</v>
      </c>
    </row>
    <row r="56" spans="11:16" x14ac:dyDescent="0.35">
      <c r="K56" t="s">
        <v>1489</v>
      </c>
      <c r="L56">
        <f>COUNTIFS('Facility List'!O:O,'Summary Statistics'!K56)</f>
        <v>3</v>
      </c>
      <c r="N56" s="17" t="s">
        <v>572</v>
      </c>
      <c r="O56" s="7" t="s">
        <v>467</v>
      </c>
      <c r="P56">
        <f>COUNTIFS('Facility List'!J:J,'Summary Statistics'!N56,'Facility List'!K:K,'Summary Statistics'!O56)</f>
        <v>2</v>
      </c>
    </row>
    <row r="57" spans="11:16" x14ac:dyDescent="0.35">
      <c r="K57" t="s">
        <v>1500</v>
      </c>
      <c r="L57">
        <f>COUNTIFS('Facility List'!O:O,'Summary Statistics'!K57)</f>
        <v>3</v>
      </c>
      <c r="N57" s="17" t="s">
        <v>584</v>
      </c>
      <c r="O57" s="7" t="s">
        <v>585</v>
      </c>
      <c r="P57">
        <f>COUNTIFS('Facility List'!J:J,'Summary Statistics'!N57,'Facility List'!K:K,'Summary Statistics'!O57)</f>
        <v>2</v>
      </c>
    </row>
    <row r="58" spans="11:16" x14ac:dyDescent="0.35">
      <c r="K58" t="s">
        <v>1540</v>
      </c>
      <c r="L58">
        <f>COUNTIFS('Facility List'!O:O,'Summary Statistics'!K58)</f>
        <v>3</v>
      </c>
      <c r="N58" s="17" t="s">
        <v>606</v>
      </c>
      <c r="O58" s="7" t="s">
        <v>375</v>
      </c>
      <c r="P58">
        <f>COUNTIFS('Facility List'!J:J,'Summary Statistics'!N58,'Facility List'!K:K,'Summary Statistics'!O58)</f>
        <v>2</v>
      </c>
    </row>
    <row r="59" spans="11:16" x14ac:dyDescent="0.35">
      <c r="K59" t="s">
        <v>1542</v>
      </c>
      <c r="L59">
        <f>COUNTIFS('Facility List'!O:O,'Summary Statistics'!K59)</f>
        <v>3</v>
      </c>
      <c r="N59" s="17" t="s">
        <v>612</v>
      </c>
      <c r="O59" s="7" t="s">
        <v>33</v>
      </c>
      <c r="P59">
        <f>COUNTIFS('Facility List'!J:J,'Summary Statistics'!N59,'Facility List'!K:K,'Summary Statistics'!O59)</f>
        <v>2</v>
      </c>
    </row>
    <row r="60" spans="11:16" x14ac:dyDescent="0.35">
      <c r="K60" t="s">
        <v>1554</v>
      </c>
      <c r="L60">
        <f>COUNTIFS('Facility List'!O:O,'Summary Statistics'!K60)</f>
        <v>3</v>
      </c>
      <c r="N60" s="17" t="s">
        <v>617</v>
      </c>
      <c r="O60" s="7" t="s">
        <v>346</v>
      </c>
      <c r="P60">
        <f>COUNTIFS('Facility List'!J:J,'Summary Statistics'!N60,'Facility List'!K:K,'Summary Statistics'!O60)</f>
        <v>2</v>
      </c>
    </row>
    <row r="61" spans="11:16" x14ac:dyDescent="0.35">
      <c r="K61" t="s">
        <v>1571</v>
      </c>
      <c r="L61">
        <f>COUNTIFS('Facility List'!O:O,'Summary Statistics'!K61)</f>
        <v>3</v>
      </c>
      <c r="N61" s="17" t="s">
        <v>665</v>
      </c>
      <c r="O61" s="7" t="s">
        <v>557</v>
      </c>
      <c r="P61">
        <f>COUNTIFS('Facility List'!J:J,'Summary Statistics'!N61,'Facility List'!K:K,'Summary Statistics'!O61)</f>
        <v>2</v>
      </c>
    </row>
    <row r="62" spans="11:16" x14ac:dyDescent="0.35">
      <c r="K62" t="s">
        <v>1415</v>
      </c>
      <c r="L62">
        <f>COUNTIFS('Facility List'!O:O,'Summary Statistics'!K62)</f>
        <v>2</v>
      </c>
      <c r="N62" s="17" t="s">
        <v>675</v>
      </c>
      <c r="O62" s="7" t="s">
        <v>288</v>
      </c>
      <c r="P62">
        <f>COUNTIFS('Facility List'!J:J,'Summary Statistics'!N62,'Facility List'!K:K,'Summary Statistics'!O62)</f>
        <v>2</v>
      </c>
    </row>
    <row r="63" spans="11:16" x14ac:dyDescent="0.35">
      <c r="K63" t="s">
        <v>1419</v>
      </c>
      <c r="L63">
        <f>COUNTIFS('Facility List'!O:O,'Summary Statistics'!K63)</f>
        <v>2</v>
      </c>
      <c r="N63" s="17" t="s">
        <v>837</v>
      </c>
      <c r="O63" s="7" t="s">
        <v>177</v>
      </c>
      <c r="P63">
        <f>COUNTIFS('Facility List'!J:J,'Summary Statistics'!N63,'Facility List'!K:K,'Summary Statistics'!O63)</f>
        <v>1</v>
      </c>
    </row>
    <row r="64" spans="11:16" x14ac:dyDescent="0.35">
      <c r="K64" t="s">
        <v>1422</v>
      </c>
      <c r="L64">
        <f>COUNTIFS('Facility List'!O:O,'Summary Statistics'!K64)</f>
        <v>2</v>
      </c>
      <c r="N64" s="17" t="s">
        <v>295</v>
      </c>
      <c r="O64" s="7" t="s">
        <v>277</v>
      </c>
      <c r="P64">
        <f>COUNTIFS('Facility List'!J:J,'Summary Statistics'!N64,'Facility List'!K:K,'Summary Statistics'!O64)</f>
        <v>1</v>
      </c>
    </row>
    <row r="65" spans="11:16" x14ac:dyDescent="0.35">
      <c r="K65" t="s">
        <v>1424</v>
      </c>
      <c r="L65">
        <f>COUNTIFS('Facility List'!O:O,'Summary Statistics'!K65)</f>
        <v>2</v>
      </c>
      <c r="N65" s="17" t="s">
        <v>160</v>
      </c>
      <c r="O65" s="7" t="s">
        <v>171</v>
      </c>
      <c r="P65">
        <f>COUNTIFS('Facility List'!J:J,'Summary Statistics'!N65,'Facility List'!K:K,'Summary Statistics'!O65)</f>
        <v>1</v>
      </c>
    </row>
    <row r="66" spans="11:16" x14ac:dyDescent="0.35">
      <c r="K66" t="s">
        <v>1427</v>
      </c>
      <c r="L66">
        <f>COUNTIFS('Facility List'!O:O,'Summary Statistics'!K66)</f>
        <v>2</v>
      </c>
      <c r="N66" s="17" t="s">
        <v>867</v>
      </c>
      <c r="O66" s="7" t="s">
        <v>288</v>
      </c>
      <c r="P66">
        <f>COUNTIFS('Facility List'!J:J,'Summary Statistics'!N66,'Facility List'!K:K,'Summary Statistics'!O66)</f>
        <v>2</v>
      </c>
    </row>
    <row r="67" spans="11:16" x14ac:dyDescent="0.35">
      <c r="K67" t="s">
        <v>1441</v>
      </c>
      <c r="L67">
        <f>COUNTIFS('Facility List'!O:O,'Summary Statistics'!K67)</f>
        <v>2</v>
      </c>
      <c r="N67" s="17" t="s">
        <v>868</v>
      </c>
      <c r="O67" s="8" t="s">
        <v>277</v>
      </c>
      <c r="P67">
        <f>COUNTIFS('Facility List'!J:J,'Summary Statistics'!N67,'Facility List'!K:K,'Summary Statistics'!O67)</f>
        <v>1</v>
      </c>
    </row>
    <row r="68" spans="11:16" x14ac:dyDescent="0.35">
      <c r="K68" t="s">
        <v>1443</v>
      </c>
      <c r="L68">
        <f>COUNTIFS('Facility List'!O:O,'Summary Statistics'!K68)</f>
        <v>2</v>
      </c>
      <c r="N68" s="18" t="s">
        <v>909</v>
      </c>
      <c r="O68" s="9" t="s">
        <v>411</v>
      </c>
      <c r="P68">
        <f>COUNTIFS('Facility List'!J:J,'Summary Statistics'!N68,'Facility List'!K:K,'Summary Statistics'!O68)</f>
        <v>2</v>
      </c>
    </row>
    <row r="69" spans="11:16" x14ac:dyDescent="0.35">
      <c r="K69" t="s">
        <v>1453</v>
      </c>
      <c r="L69">
        <f>COUNTIFS('Facility List'!O:O,'Summary Statistics'!K69)</f>
        <v>2</v>
      </c>
      <c r="N69" s="18" t="s">
        <v>940</v>
      </c>
      <c r="O69" s="9" t="s">
        <v>171</v>
      </c>
      <c r="P69">
        <f>COUNTIFS('Facility List'!J:J,'Summary Statistics'!N69,'Facility List'!K:K,'Summary Statistics'!O69)</f>
        <v>2</v>
      </c>
    </row>
    <row r="70" spans="11:16" x14ac:dyDescent="0.35">
      <c r="K70" t="s">
        <v>1463</v>
      </c>
      <c r="L70">
        <f>COUNTIFS('Facility List'!O:O,'Summary Statistics'!K70)</f>
        <v>2</v>
      </c>
      <c r="N70" s="17" t="s">
        <v>1033</v>
      </c>
      <c r="O70" s="12" t="s">
        <v>478</v>
      </c>
      <c r="P70">
        <f>COUNTIFS('Facility List'!J:J,'Summary Statistics'!N70,'Facility List'!K:K,'Summary Statistics'!O70)</f>
        <v>2</v>
      </c>
    </row>
    <row r="71" spans="11:16" x14ac:dyDescent="0.35">
      <c r="K71" t="s">
        <v>1465</v>
      </c>
      <c r="L71">
        <f>COUNTIFS('Facility List'!O:O,'Summary Statistics'!K71)</f>
        <v>2</v>
      </c>
      <c r="N71" s="18" t="s">
        <v>118</v>
      </c>
      <c r="O71" s="9" t="s">
        <v>277</v>
      </c>
      <c r="P71">
        <f>COUNTIFS('Facility List'!J:J,'Summary Statistics'!N71,'Facility List'!K:K,'Summary Statistics'!O71)</f>
        <v>2</v>
      </c>
    </row>
    <row r="72" spans="11:16" x14ac:dyDescent="0.35">
      <c r="K72" t="s">
        <v>1471</v>
      </c>
      <c r="L72">
        <f>COUNTIFS('Facility List'!O:O,'Summary Statistics'!K72)</f>
        <v>2</v>
      </c>
      <c r="N72" s="18" t="s">
        <v>1125</v>
      </c>
      <c r="O72" s="9" t="s">
        <v>346</v>
      </c>
      <c r="P72">
        <f>COUNTIFS('Facility List'!J:J,'Summary Statistics'!N72,'Facility List'!K:K,'Summary Statistics'!O72)</f>
        <v>2</v>
      </c>
    </row>
    <row r="73" spans="11:16" x14ac:dyDescent="0.35">
      <c r="K73" t="s">
        <v>1835</v>
      </c>
      <c r="L73">
        <f>COUNTIFS('Facility List'!O:O,'Summary Statistics'!K73)</f>
        <v>2</v>
      </c>
      <c r="N73" s="19" t="s">
        <v>1152</v>
      </c>
      <c r="O73" s="12" t="s">
        <v>346</v>
      </c>
      <c r="P73">
        <f>COUNTIFS('Facility List'!J:J,'Summary Statistics'!N73,'Facility List'!K:K,'Summary Statistics'!O73)</f>
        <v>2</v>
      </c>
    </row>
    <row r="74" spans="11:16" x14ac:dyDescent="0.35">
      <c r="K74" t="s">
        <v>1842</v>
      </c>
      <c r="L74">
        <f>COUNTIFS('Facility List'!O:O,'Summary Statistics'!K74)</f>
        <v>2</v>
      </c>
      <c r="N74" s="19" t="s">
        <v>1157</v>
      </c>
      <c r="O74" s="10" t="s">
        <v>346</v>
      </c>
      <c r="P74">
        <f>COUNTIFS('Facility List'!J:J,'Summary Statistics'!N74,'Facility List'!K:K,'Summary Statistics'!O74)</f>
        <v>2</v>
      </c>
    </row>
    <row r="75" spans="11:16" x14ac:dyDescent="0.35">
      <c r="K75" t="s">
        <v>1843</v>
      </c>
      <c r="L75">
        <f>COUNTIFS('Facility List'!O:O,'Summary Statistics'!K75)</f>
        <v>3</v>
      </c>
      <c r="N75" s="18" t="s">
        <v>1160</v>
      </c>
      <c r="O75" s="9" t="s">
        <v>346</v>
      </c>
      <c r="P75">
        <f>COUNTIFS('Facility List'!J:J,'Summary Statistics'!N75,'Facility List'!K:K,'Summary Statistics'!O75)</f>
        <v>2</v>
      </c>
    </row>
    <row r="76" spans="11:16" x14ac:dyDescent="0.35">
      <c r="K76" t="s">
        <v>1520</v>
      </c>
      <c r="L76">
        <f>COUNTIFS('Facility List'!O:O,'Summary Statistics'!K76)</f>
        <v>2</v>
      </c>
      <c r="N76" s="19" t="s">
        <v>84</v>
      </c>
      <c r="O76" s="10" t="s">
        <v>346</v>
      </c>
      <c r="P76">
        <f>COUNTIFS('Facility List'!J:J,'Summary Statistics'!N76,'Facility List'!K:K,'Summary Statistics'!O76)</f>
        <v>2</v>
      </c>
    </row>
    <row r="77" spans="11:16" x14ac:dyDescent="0.35">
      <c r="K77" t="s">
        <v>1850</v>
      </c>
      <c r="L77">
        <f>COUNTIFS('Facility List'!O:O,'Summary Statistics'!K77)</f>
        <v>2</v>
      </c>
      <c r="N77" s="17" t="s">
        <v>21</v>
      </c>
      <c r="O77" s="11" t="s">
        <v>346</v>
      </c>
      <c r="P77">
        <f>COUNTIFS('Facility List'!J:J,'Summary Statistics'!N77,'Facility List'!K:K,'Summary Statistics'!O77)</f>
        <v>2</v>
      </c>
    </row>
    <row r="78" spans="11:16" x14ac:dyDescent="0.35">
      <c r="K78" t="s">
        <v>1537</v>
      </c>
      <c r="L78">
        <f>COUNTIFS('Facility List'!O:O,'Summary Statistics'!K78)</f>
        <v>2</v>
      </c>
      <c r="N78" s="18" t="s">
        <v>1248</v>
      </c>
      <c r="O78" s="9" t="s">
        <v>346</v>
      </c>
      <c r="P78">
        <f>COUNTIFS('Facility List'!J:J,'Summary Statistics'!N78,'Facility List'!K:K,'Summary Statistics'!O78)</f>
        <v>2</v>
      </c>
    </row>
    <row r="79" spans="11:16" x14ac:dyDescent="0.35">
      <c r="K79" t="s">
        <v>1569</v>
      </c>
      <c r="L79">
        <f>COUNTIFS('Facility List'!O:O,'Summary Statistics'!K79)</f>
        <v>3</v>
      </c>
      <c r="N79" s="18" t="s">
        <v>1258</v>
      </c>
      <c r="O79" s="9" t="s">
        <v>370</v>
      </c>
      <c r="P79">
        <f>COUNTIFS('Facility List'!J:J,'Summary Statistics'!N79,'Facility List'!K:K,'Summary Statistics'!O79)</f>
        <v>2</v>
      </c>
    </row>
    <row r="80" spans="11:16" x14ac:dyDescent="0.35">
      <c r="K80" t="s">
        <v>1546</v>
      </c>
      <c r="L80">
        <f>COUNTIFS('Facility List'!O:O,'Summary Statistics'!K80)</f>
        <v>2</v>
      </c>
      <c r="N80" s="19" t="s">
        <v>1263</v>
      </c>
      <c r="O80" s="10" t="s">
        <v>370</v>
      </c>
      <c r="P80">
        <f>COUNTIFS('Facility List'!J:J,'Summary Statistics'!N80,'Facility List'!K:K,'Summary Statistics'!O80)</f>
        <v>2</v>
      </c>
    </row>
    <row r="81" spans="11:16" x14ac:dyDescent="0.35">
      <c r="K81" t="s">
        <v>1560</v>
      </c>
      <c r="L81">
        <f>COUNTIFS('Facility List'!O:O,'Summary Statistics'!K81)</f>
        <v>2</v>
      </c>
      <c r="N81" s="19" t="s">
        <v>1270</v>
      </c>
      <c r="O81" s="10" t="s">
        <v>392</v>
      </c>
      <c r="P81">
        <f>COUNTIFS('Facility List'!J:J,'Summary Statistics'!N81,'Facility List'!K:K,'Summary Statistics'!O81)</f>
        <v>2</v>
      </c>
    </row>
    <row r="82" spans="11:16" x14ac:dyDescent="0.35">
      <c r="K82" t="s">
        <v>1576</v>
      </c>
      <c r="L82">
        <f>COUNTIFS('Facility List'!O:O,'Summary Statistics'!K82)</f>
        <v>2</v>
      </c>
      <c r="N82" s="19" t="s">
        <v>1875</v>
      </c>
      <c r="O82" s="10" t="s">
        <v>277</v>
      </c>
      <c r="P82">
        <f>COUNTIFS('Facility List'!J:J,'Summary Statistics'!N82,'Facility List'!K:K,'Summary Statistics'!O82)</f>
        <v>2</v>
      </c>
    </row>
    <row r="83" spans="11:16" x14ac:dyDescent="0.35">
      <c r="K83" t="s">
        <v>1556</v>
      </c>
      <c r="L83">
        <f>COUNTIFS('Facility List'!O:O,'Summary Statistics'!K83)</f>
        <v>2</v>
      </c>
      <c r="N83" s="19" t="s">
        <v>1884</v>
      </c>
      <c r="O83" s="10" t="s">
        <v>213</v>
      </c>
      <c r="P83">
        <f>COUNTIFS('Facility List'!J:J,'Summary Statistics'!N83,'Facility List'!K:K,'Summary Statistics'!O83)</f>
        <v>2</v>
      </c>
    </row>
    <row r="84" spans="11:16" x14ac:dyDescent="0.35">
      <c r="K84" t="s">
        <v>1861</v>
      </c>
      <c r="L84">
        <f>COUNTIFS('Facility List'!O:O,'Summary Statistics'!K84)</f>
        <v>2</v>
      </c>
      <c r="N84" s="17" t="s">
        <v>1394</v>
      </c>
      <c r="O84" s="14" t="s">
        <v>33</v>
      </c>
      <c r="P84">
        <f>COUNTIFS('Facility List'!J:J,'Summary Statistics'!N84,'Facility List'!K:K,'Summary Statistics'!O84)</f>
        <v>2</v>
      </c>
    </row>
    <row r="85" spans="11:16" x14ac:dyDescent="0.35">
      <c r="K85" t="s">
        <v>1557</v>
      </c>
      <c r="L85">
        <f>COUNTIFS('Facility List'!O:O,'Summary Statistics'!K85)</f>
        <v>2</v>
      </c>
      <c r="N85" s="17" t="s">
        <v>27</v>
      </c>
      <c r="O85" s="7" t="s">
        <v>14</v>
      </c>
      <c r="P85">
        <f>COUNTIFS('Facility List'!J:J,'Summary Statistics'!N85,'Facility List'!K:K,'Summary Statistics'!O85)</f>
        <v>1</v>
      </c>
    </row>
    <row r="86" spans="11:16" x14ac:dyDescent="0.35">
      <c r="K86" t="s">
        <v>1488</v>
      </c>
      <c r="L86">
        <f>COUNTIFS('Facility List'!O:O,'Summary Statistics'!K86)</f>
        <v>2</v>
      </c>
      <c r="N86" s="17" t="s">
        <v>49</v>
      </c>
      <c r="O86" s="7" t="s">
        <v>14</v>
      </c>
      <c r="P86">
        <f>COUNTIFS('Facility List'!J:J,'Summary Statistics'!N86,'Facility List'!K:K,'Summary Statistics'!O86)</f>
        <v>1</v>
      </c>
    </row>
    <row r="87" spans="11:16" x14ac:dyDescent="0.35">
      <c r="K87" t="s">
        <v>1517</v>
      </c>
      <c r="L87">
        <f>COUNTIFS('Facility List'!O:O,'Summary Statistics'!K87)</f>
        <v>2</v>
      </c>
      <c r="N87" s="17" t="s">
        <v>54</v>
      </c>
      <c r="O87" s="7" t="s">
        <v>55</v>
      </c>
      <c r="P87">
        <f>COUNTIFS('Facility List'!J:J,'Summary Statistics'!N87,'Facility List'!K:K,'Summary Statistics'!O87)</f>
        <v>1</v>
      </c>
    </row>
    <row r="88" spans="11:16" x14ac:dyDescent="0.35">
      <c r="K88" t="s">
        <v>1487</v>
      </c>
      <c r="L88">
        <f>COUNTIFS('Facility List'!O:O,'Summary Statistics'!K88)</f>
        <v>2</v>
      </c>
      <c r="N88" s="17" t="s">
        <v>63</v>
      </c>
      <c r="O88" s="7" t="s">
        <v>64</v>
      </c>
      <c r="P88">
        <f>COUNTIFS('Facility List'!J:J,'Summary Statistics'!N88,'Facility List'!K:K,'Summary Statistics'!O88)</f>
        <v>1</v>
      </c>
    </row>
    <row r="89" spans="11:16" x14ac:dyDescent="0.35">
      <c r="K89" t="s">
        <v>1867</v>
      </c>
      <c r="L89">
        <f>COUNTIFS('Facility List'!O:O,'Summary Statistics'!K89)</f>
        <v>2</v>
      </c>
      <c r="N89" s="17" t="s">
        <v>69</v>
      </c>
      <c r="O89" s="7" t="s">
        <v>14</v>
      </c>
      <c r="P89">
        <f>COUNTIFS('Facility List'!J:J,'Summary Statistics'!N89,'Facility List'!K:K,'Summary Statistics'!O89)</f>
        <v>1</v>
      </c>
    </row>
    <row r="90" spans="11:16" x14ac:dyDescent="0.35">
      <c r="K90" t="s">
        <v>1574</v>
      </c>
      <c r="L90">
        <f>COUNTIFS('Facility List'!O:O,'Summary Statistics'!K90)</f>
        <v>3</v>
      </c>
      <c r="N90" s="17" t="s">
        <v>73</v>
      </c>
      <c r="O90" s="7" t="s">
        <v>14</v>
      </c>
      <c r="P90">
        <f>COUNTIFS('Facility List'!J:J,'Summary Statistics'!N90,'Facility List'!K:K,'Summary Statistics'!O90)</f>
        <v>1</v>
      </c>
    </row>
    <row r="91" spans="11:16" x14ac:dyDescent="0.35">
      <c r="K91" t="s">
        <v>1495</v>
      </c>
      <c r="L91">
        <f>COUNTIFS('Facility List'!O:O,'Summary Statistics'!K91)</f>
        <v>2</v>
      </c>
      <c r="N91" s="17" t="s">
        <v>89</v>
      </c>
      <c r="O91" s="7" t="s">
        <v>85</v>
      </c>
      <c r="P91">
        <f>COUNTIFS('Facility List'!J:J,'Summary Statistics'!N91,'Facility List'!K:K,'Summary Statistics'!O91)</f>
        <v>1</v>
      </c>
    </row>
    <row r="92" spans="11:16" x14ac:dyDescent="0.35">
      <c r="K92" t="s">
        <v>1479</v>
      </c>
      <c r="L92">
        <f>COUNTIFS('Facility List'!O:O,'Summary Statistics'!K92)</f>
        <v>2</v>
      </c>
      <c r="N92" s="17" t="s">
        <v>101</v>
      </c>
      <c r="O92" s="7" t="s">
        <v>102</v>
      </c>
      <c r="P92">
        <f>COUNTIFS('Facility List'!J:J,'Summary Statistics'!N92,'Facility List'!K:K,'Summary Statistics'!O92)</f>
        <v>1</v>
      </c>
    </row>
    <row r="93" spans="11:16" x14ac:dyDescent="0.35">
      <c r="K93" t="s">
        <v>1483</v>
      </c>
      <c r="L93">
        <f>COUNTIFS('Facility List'!O:O,'Summary Statistics'!K93)</f>
        <v>2</v>
      </c>
      <c r="N93" s="17" t="s">
        <v>107</v>
      </c>
      <c r="O93" s="7" t="s">
        <v>108</v>
      </c>
      <c r="P93">
        <f>COUNTIFS('Facility List'!J:J,'Summary Statistics'!N93,'Facility List'!K:K,'Summary Statistics'!O93)</f>
        <v>1</v>
      </c>
    </row>
    <row r="94" spans="11:16" x14ac:dyDescent="0.35">
      <c r="K94" t="s">
        <v>1485</v>
      </c>
      <c r="L94">
        <f>COUNTIFS('Facility List'!O:O,'Summary Statistics'!K94)</f>
        <v>2</v>
      </c>
      <c r="N94" s="17" t="s">
        <v>113</v>
      </c>
      <c r="O94" s="7" t="s">
        <v>108</v>
      </c>
      <c r="P94">
        <f>COUNTIFS('Facility List'!J:J,'Summary Statistics'!N94,'Facility List'!K:K,'Summary Statistics'!O94)</f>
        <v>1</v>
      </c>
    </row>
    <row r="95" spans="11:16" x14ac:dyDescent="0.35">
      <c r="K95" t="s">
        <v>1486</v>
      </c>
      <c r="L95">
        <f>COUNTIFS('Facility List'!O:O,'Summary Statistics'!K95)</f>
        <v>1</v>
      </c>
      <c r="N95" s="17" t="s">
        <v>118</v>
      </c>
      <c r="O95" s="7" t="s">
        <v>108</v>
      </c>
      <c r="P95">
        <f>COUNTIFS('Facility List'!J:J,'Summary Statistics'!N95,'Facility List'!K:K,'Summary Statistics'!O95)</f>
        <v>1</v>
      </c>
    </row>
    <row r="96" spans="11:16" x14ac:dyDescent="0.35">
      <c r="K96" t="s">
        <v>1490</v>
      </c>
      <c r="L96">
        <f>COUNTIFS('Facility List'!O:O,'Summary Statistics'!K96)</f>
        <v>2</v>
      </c>
      <c r="N96" s="17" t="s">
        <v>131</v>
      </c>
      <c r="O96" s="7" t="s">
        <v>132</v>
      </c>
      <c r="P96">
        <f>COUNTIFS('Facility List'!J:J,'Summary Statistics'!N96,'Facility List'!K:K,'Summary Statistics'!O96)</f>
        <v>1</v>
      </c>
    </row>
    <row r="97" spans="11:16" x14ac:dyDescent="0.35">
      <c r="K97" t="s">
        <v>1503</v>
      </c>
      <c r="L97">
        <f>COUNTIFS('Facility List'!O:O,'Summary Statistics'!K97)</f>
        <v>2</v>
      </c>
      <c r="N97" s="17" t="s">
        <v>145</v>
      </c>
      <c r="O97" s="7" t="s">
        <v>146</v>
      </c>
      <c r="P97">
        <f>COUNTIFS('Facility List'!J:J,'Summary Statistics'!N97,'Facility List'!K:K,'Summary Statistics'!O97)</f>
        <v>1</v>
      </c>
    </row>
    <row r="98" spans="11:16" x14ac:dyDescent="0.35">
      <c r="K98" t="s">
        <v>1508</v>
      </c>
      <c r="L98">
        <f>COUNTIFS('Facility List'!O:O,'Summary Statistics'!K98)</f>
        <v>2</v>
      </c>
      <c r="N98" s="17" t="s">
        <v>153</v>
      </c>
      <c r="O98" s="7" t="s">
        <v>132</v>
      </c>
      <c r="P98">
        <f>COUNTIFS('Facility List'!J:J,'Summary Statistics'!N98,'Facility List'!K:K,'Summary Statistics'!O98)</f>
        <v>1</v>
      </c>
    </row>
    <row r="99" spans="11:16" x14ac:dyDescent="0.35">
      <c r="K99" t="s">
        <v>1527</v>
      </c>
      <c r="L99">
        <f>COUNTIFS('Facility List'!O:O,'Summary Statistics'!K99)</f>
        <v>2</v>
      </c>
      <c r="N99" s="17" t="s">
        <v>157</v>
      </c>
      <c r="O99" s="7" t="s">
        <v>132</v>
      </c>
      <c r="P99">
        <f>COUNTIFS('Facility List'!J:J,'Summary Statistics'!N99,'Facility List'!K:K,'Summary Statistics'!O99)</f>
        <v>1</v>
      </c>
    </row>
    <row r="100" spans="11:16" x14ac:dyDescent="0.35">
      <c r="K100" t="s">
        <v>1530</v>
      </c>
      <c r="L100">
        <f>COUNTIFS('Facility List'!O:O,'Summary Statistics'!K100)</f>
        <v>3</v>
      </c>
      <c r="N100" s="17" t="s">
        <v>161</v>
      </c>
      <c r="O100" s="7" t="s">
        <v>132</v>
      </c>
      <c r="P100">
        <f>COUNTIFS('Facility List'!J:J,'Summary Statistics'!N100,'Facility List'!K:K,'Summary Statistics'!O100)</f>
        <v>1</v>
      </c>
    </row>
    <row r="101" spans="11:16" x14ac:dyDescent="0.35">
      <c r="K101" t="s">
        <v>1558</v>
      </c>
      <c r="L101">
        <f>COUNTIFS('Facility List'!O:O,'Summary Statistics'!K101)</f>
        <v>2</v>
      </c>
      <c r="N101" s="17" t="s">
        <v>118</v>
      </c>
      <c r="O101" s="7" t="s">
        <v>171</v>
      </c>
      <c r="P101">
        <f>COUNTIFS('Facility List'!J:J,'Summary Statistics'!N101,'Facility List'!K:K,'Summary Statistics'!O101)</f>
        <v>1</v>
      </c>
    </row>
    <row r="102" spans="11:16" x14ac:dyDescent="0.35">
      <c r="K102" t="s">
        <v>1570</v>
      </c>
      <c r="L102">
        <f>COUNTIFS('Facility List'!O:O,'Summary Statistics'!K102)</f>
        <v>2</v>
      </c>
      <c r="N102" s="17" t="s">
        <v>176</v>
      </c>
      <c r="O102" s="7" t="s">
        <v>177</v>
      </c>
      <c r="P102">
        <f>COUNTIFS('Facility List'!J:J,'Summary Statistics'!N102,'Facility List'!K:K,'Summary Statistics'!O102)</f>
        <v>1</v>
      </c>
    </row>
    <row r="103" spans="11:16" x14ac:dyDescent="0.35">
      <c r="K103" t="s">
        <v>1412</v>
      </c>
      <c r="L103">
        <f>COUNTIFS('Facility List'!O:O,'Summary Statistics'!K103)</f>
        <v>1</v>
      </c>
      <c r="N103" s="17" t="s">
        <v>182</v>
      </c>
      <c r="O103" s="7" t="s">
        <v>183</v>
      </c>
      <c r="P103">
        <f>COUNTIFS('Facility List'!J:J,'Summary Statistics'!N103,'Facility List'!K:K,'Summary Statistics'!O103)</f>
        <v>1</v>
      </c>
    </row>
    <row r="104" spans="11:16" x14ac:dyDescent="0.35">
      <c r="K104" t="s">
        <v>1413</v>
      </c>
      <c r="L104">
        <f>COUNTIFS('Facility List'!O:O,'Summary Statistics'!K104)</f>
        <v>1</v>
      </c>
      <c r="N104" s="17" t="s">
        <v>187</v>
      </c>
      <c r="O104" s="7" t="s">
        <v>183</v>
      </c>
      <c r="P104">
        <f>COUNTIFS('Facility List'!J:J,'Summary Statistics'!N104,'Facility List'!K:K,'Summary Statistics'!O104)</f>
        <v>1</v>
      </c>
    </row>
    <row r="105" spans="11:16" x14ac:dyDescent="0.35">
      <c r="K105" t="s">
        <v>1414</v>
      </c>
      <c r="L105">
        <f>COUNTIFS('Facility List'!O:O,'Summary Statistics'!K105)</f>
        <v>1</v>
      </c>
      <c r="N105" s="17" t="s">
        <v>192</v>
      </c>
      <c r="O105" s="7" t="s">
        <v>193</v>
      </c>
      <c r="P105">
        <f>COUNTIFS('Facility List'!J:J,'Summary Statistics'!N105,'Facility List'!K:K,'Summary Statistics'!O105)</f>
        <v>1</v>
      </c>
    </row>
    <row r="106" spans="11:16" x14ac:dyDescent="0.35">
      <c r="K106" t="s">
        <v>1416</v>
      </c>
      <c r="L106">
        <f>COUNTIFS('Facility List'!O:O,'Summary Statistics'!K106)</f>
        <v>1</v>
      </c>
      <c r="N106" s="17" t="s">
        <v>198</v>
      </c>
      <c r="O106" s="7" t="s">
        <v>193</v>
      </c>
      <c r="P106">
        <f>COUNTIFS('Facility List'!J:J,'Summary Statistics'!N106,'Facility List'!K:K,'Summary Statistics'!O106)</f>
        <v>1</v>
      </c>
    </row>
    <row r="107" spans="11:16" x14ac:dyDescent="0.35">
      <c r="K107" t="s">
        <v>1417</v>
      </c>
      <c r="L107">
        <f>COUNTIFS('Facility List'!O:O,'Summary Statistics'!K107)</f>
        <v>1</v>
      </c>
      <c r="N107" s="17" t="s">
        <v>202</v>
      </c>
      <c r="O107" s="7" t="s">
        <v>193</v>
      </c>
      <c r="P107">
        <f>COUNTIFS('Facility List'!J:J,'Summary Statistics'!N107,'Facility List'!K:K,'Summary Statistics'!O107)</f>
        <v>1</v>
      </c>
    </row>
    <row r="108" spans="11:16" x14ac:dyDescent="0.35">
      <c r="K108" t="s">
        <v>1418</v>
      </c>
      <c r="L108">
        <f>COUNTIFS('Facility List'!O:O,'Summary Statistics'!K108)</f>
        <v>1</v>
      </c>
      <c r="N108" s="17" t="s">
        <v>207</v>
      </c>
      <c r="O108" s="7" t="s">
        <v>193</v>
      </c>
      <c r="P108">
        <f>COUNTIFS('Facility List'!J:J,'Summary Statistics'!N108,'Facility List'!K:K,'Summary Statistics'!O108)</f>
        <v>1</v>
      </c>
    </row>
    <row r="109" spans="11:16" x14ac:dyDescent="0.35">
      <c r="K109" t="s">
        <v>1420</v>
      </c>
      <c r="L109">
        <f>COUNTIFS('Facility List'!O:O,'Summary Statistics'!K109)</f>
        <v>1</v>
      </c>
      <c r="N109" s="17" t="s">
        <v>212</v>
      </c>
      <c r="O109" s="7" t="s">
        <v>213</v>
      </c>
      <c r="P109">
        <f>COUNTIFS('Facility List'!J:J,'Summary Statistics'!N109,'Facility List'!K:K,'Summary Statistics'!O109)</f>
        <v>1</v>
      </c>
    </row>
    <row r="110" spans="11:16" x14ac:dyDescent="0.35">
      <c r="K110" t="s">
        <v>1423</v>
      </c>
      <c r="L110">
        <f>COUNTIFS('Facility List'!O:O,'Summary Statistics'!K110)</f>
        <v>1</v>
      </c>
      <c r="N110" s="17" t="s">
        <v>218</v>
      </c>
      <c r="O110" s="7" t="s">
        <v>213</v>
      </c>
      <c r="P110">
        <f>COUNTIFS('Facility List'!J:J,'Summary Statistics'!N110,'Facility List'!K:K,'Summary Statistics'!O110)</f>
        <v>1</v>
      </c>
    </row>
    <row r="111" spans="11:16" x14ac:dyDescent="0.35">
      <c r="K111" t="s">
        <v>1425</v>
      </c>
      <c r="L111">
        <f>COUNTIFS('Facility List'!O:O,'Summary Statistics'!K111)</f>
        <v>1</v>
      </c>
      <c r="N111" s="17" t="s">
        <v>222</v>
      </c>
      <c r="O111" s="7" t="s">
        <v>223</v>
      </c>
      <c r="P111">
        <f>COUNTIFS('Facility List'!J:J,'Summary Statistics'!N111,'Facility List'!K:K,'Summary Statistics'!O111)</f>
        <v>1</v>
      </c>
    </row>
    <row r="112" spans="11:16" x14ac:dyDescent="0.35">
      <c r="K112" t="s">
        <v>1426</v>
      </c>
      <c r="L112">
        <f>COUNTIFS('Facility List'!O:O,'Summary Statistics'!K112)</f>
        <v>1</v>
      </c>
      <c r="N112" s="17" t="s">
        <v>228</v>
      </c>
      <c r="O112" s="7" t="s">
        <v>223</v>
      </c>
      <c r="P112">
        <f>COUNTIFS('Facility List'!J:J,'Summary Statistics'!N112,'Facility List'!K:K,'Summary Statistics'!O112)</f>
        <v>1</v>
      </c>
    </row>
    <row r="113" spans="11:16" x14ac:dyDescent="0.35">
      <c r="K113" t="s">
        <v>1429</v>
      </c>
      <c r="L113">
        <f>COUNTIFS('Facility List'!O:O,'Summary Statistics'!K113)</f>
        <v>1</v>
      </c>
      <c r="N113" s="17" t="s">
        <v>233</v>
      </c>
      <c r="O113" s="7" t="s">
        <v>234</v>
      </c>
      <c r="P113">
        <f>COUNTIFS('Facility List'!J:J,'Summary Statistics'!N113,'Facility List'!K:K,'Summary Statistics'!O113)</f>
        <v>1</v>
      </c>
    </row>
    <row r="114" spans="11:16" x14ac:dyDescent="0.35">
      <c r="K114" t="s">
        <v>1430</v>
      </c>
      <c r="L114">
        <f>COUNTIFS('Facility List'!O:O,'Summary Statistics'!K114)</f>
        <v>1</v>
      </c>
      <c r="N114" s="17" t="s">
        <v>238</v>
      </c>
      <c r="O114" s="7" t="s">
        <v>239</v>
      </c>
      <c r="P114">
        <f>COUNTIFS('Facility List'!J:J,'Summary Statistics'!N114,'Facility List'!K:K,'Summary Statistics'!O114)</f>
        <v>1</v>
      </c>
    </row>
    <row r="115" spans="11:16" x14ac:dyDescent="0.35">
      <c r="K115" t="s">
        <v>1431</v>
      </c>
      <c r="L115">
        <f>COUNTIFS('Facility List'!O:O,'Summary Statistics'!K115)</f>
        <v>1</v>
      </c>
      <c r="N115" s="17" t="s">
        <v>243</v>
      </c>
      <c r="O115" s="7" t="s">
        <v>244</v>
      </c>
      <c r="P115">
        <f>COUNTIFS('Facility List'!J:J,'Summary Statistics'!N115,'Facility List'!K:K,'Summary Statistics'!O115)</f>
        <v>1</v>
      </c>
    </row>
    <row r="116" spans="11:16" x14ac:dyDescent="0.35">
      <c r="K116" t="s">
        <v>1432</v>
      </c>
      <c r="L116">
        <f>COUNTIFS('Facility List'!O:O,'Summary Statistics'!K116)</f>
        <v>1</v>
      </c>
      <c r="N116" s="17" t="s">
        <v>248</v>
      </c>
      <c r="O116" s="7" t="s">
        <v>244</v>
      </c>
      <c r="P116">
        <f>COUNTIFS('Facility List'!J:J,'Summary Statistics'!N116,'Facility List'!K:K,'Summary Statistics'!O116)</f>
        <v>1</v>
      </c>
    </row>
    <row r="117" spans="11:16" x14ac:dyDescent="0.35">
      <c r="K117" t="s">
        <v>1433</v>
      </c>
      <c r="L117">
        <f>COUNTIFS('Facility List'!O:O,'Summary Statistics'!K117)</f>
        <v>1</v>
      </c>
      <c r="N117" s="17" t="s">
        <v>252</v>
      </c>
      <c r="O117" s="7" t="s">
        <v>253</v>
      </c>
      <c r="P117">
        <f>COUNTIFS('Facility List'!J:J,'Summary Statistics'!N117,'Facility List'!K:K,'Summary Statistics'!O117)</f>
        <v>1</v>
      </c>
    </row>
    <row r="118" spans="11:16" x14ac:dyDescent="0.35">
      <c r="K118" t="s">
        <v>1434</v>
      </c>
      <c r="L118">
        <f>COUNTIFS('Facility List'!O:O,'Summary Statistics'!K118)</f>
        <v>1</v>
      </c>
      <c r="N118" s="17" t="s">
        <v>257</v>
      </c>
      <c r="O118" s="7" t="s">
        <v>244</v>
      </c>
      <c r="P118">
        <f>COUNTIFS('Facility List'!J:J,'Summary Statistics'!N118,'Facility List'!K:K,'Summary Statistics'!O118)</f>
        <v>1</v>
      </c>
    </row>
    <row r="119" spans="11:16" x14ac:dyDescent="0.35">
      <c r="K119" t="s">
        <v>1437</v>
      </c>
      <c r="L119">
        <f>COUNTIFS('Facility List'!O:O,'Summary Statistics'!K119)</f>
        <v>1</v>
      </c>
      <c r="N119" s="17" t="s">
        <v>261</v>
      </c>
      <c r="O119" s="7" t="s">
        <v>262</v>
      </c>
      <c r="P119">
        <f>COUNTIFS('Facility List'!J:J,'Summary Statistics'!N119,'Facility List'!K:K,'Summary Statistics'!O119)</f>
        <v>1</v>
      </c>
    </row>
    <row r="120" spans="11:16" x14ac:dyDescent="0.35">
      <c r="K120" t="s">
        <v>1438</v>
      </c>
      <c r="L120">
        <f>COUNTIFS('Facility List'!O:O,'Summary Statistics'!K120)</f>
        <v>1</v>
      </c>
      <c r="N120" s="17" t="s">
        <v>267</v>
      </c>
      <c r="O120" s="7" t="s">
        <v>268</v>
      </c>
      <c r="P120">
        <f>COUNTIFS('Facility List'!J:J,'Summary Statistics'!N120,'Facility List'!K:K,'Summary Statistics'!O120)</f>
        <v>1</v>
      </c>
    </row>
    <row r="121" spans="11:16" x14ac:dyDescent="0.35">
      <c r="K121" t="s">
        <v>1439</v>
      </c>
      <c r="L121">
        <f>COUNTIFS('Facility List'!O:O,'Summary Statistics'!K121)</f>
        <v>1</v>
      </c>
      <c r="N121" s="17" t="s">
        <v>272</v>
      </c>
      <c r="O121" s="7" t="s">
        <v>268</v>
      </c>
      <c r="P121">
        <f>COUNTIFS('Facility List'!J:J,'Summary Statistics'!N121,'Facility List'!K:K,'Summary Statistics'!O121)</f>
        <v>1</v>
      </c>
    </row>
    <row r="122" spans="11:16" x14ac:dyDescent="0.35">
      <c r="K122" t="s">
        <v>1440</v>
      </c>
      <c r="L122">
        <f>COUNTIFS('Facility List'!O:O,'Summary Statistics'!K122)</f>
        <v>1</v>
      </c>
      <c r="N122" s="17" t="s">
        <v>287</v>
      </c>
      <c r="O122" s="7" t="s">
        <v>288</v>
      </c>
      <c r="P122">
        <f>COUNTIFS('Facility List'!J:J,'Summary Statistics'!N122,'Facility List'!K:K,'Summary Statistics'!O122)</f>
        <v>1</v>
      </c>
    </row>
    <row r="123" spans="11:16" x14ac:dyDescent="0.35">
      <c r="K123" t="s">
        <v>1442</v>
      </c>
      <c r="L123">
        <f>COUNTIFS('Facility List'!O:O,'Summary Statistics'!K123)</f>
        <v>1</v>
      </c>
      <c r="N123" s="17" t="s">
        <v>291</v>
      </c>
      <c r="O123" s="7" t="s">
        <v>288</v>
      </c>
      <c r="P123">
        <f>COUNTIFS('Facility List'!J:J,'Summary Statistics'!N123,'Facility List'!K:K,'Summary Statistics'!O123)</f>
        <v>1</v>
      </c>
    </row>
    <row r="124" spans="11:16" x14ac:dyDescent="0.35">
      <c r="K124" t="s">
        <v>1444</v>
      </c>
      <c r="L124">
        <f>COUNTIFS('Facility List'!O:O,'Summary Statistics'!K124)</f>
        <v>1</v>
      </c>
      <c r="N124" s="17" t="s">
        <v>295</v>
      </c>
      <c r="O124" s="7" t="s">
        <v>288</v>
      </c>
      <c r="P124">
        <f>COUNTIFS('Facility List'!J:J,'Summary Statistics'!N124,'Facility List'!K:K,'Summary Statistics'!O124)</f>
        <v>1</v>
      </c>
    </row>
    <row r="125" spans="11:16" x14ac:dyDescent="0.35">
      <c r="K125" t="s">
        <v>1445</v>
      </c>
      <c r="L125">
        <f>COUNTIFS('Facility List'!O:O,'Summary Statistics'!K125)</f>
        <v>1</v>
      </c>
      <c r="N125" s="17" t="s">
        <v>300</v>
      </c>
      <c r="O125" s="7" t="s">
        <v>301</v>
      </c>
      <c r="P125">
        <f>COUNTIFS('Facility List'!J:J,'Summary Statistics'!N125,'Facility List'!K:K,'Summary Statistics'!O125)</f>
        <v>1</v>
      </c>
    </row>
    <row r="126" spans="11:16" x14ac:dyDescent="0.35">
      <c r="K126" t="s">
        <v>1446</v>
      </c>
      <c r="L126">
        <f>COUNTIFS('Facility List'!O:O,'Summary Statistics'!K126)</f>
        <v>1</v>
      </c>
      <c r="N126" s="17" t="s">
        <v>305</v>
      </c>
      <c r="O126" s="7" t="s">
        <v>301</v>
      </c>
      <c r="P126">
        <f>COUNTIFS('Facility List'!J:J,'Summary Statistics'!N126,'Facility List'!K:K,'Summary Statistics'!O126)</f>
        <v>1</v>
      </c>
    </row>
    <row r="127" spans="11:16" x14ac:dyDescent="0.35">
      <c r="K127" t="s">
        <v>1448</v>
      </c>
      <c r="L127">
        <f>COUNTIFS('Facility List'!O:O,'Summary Statistics'!K127)</f>
        <v>1</v>
      </c>
      <c r="N127" s="17" t="s">
        <v>308</v>
      </c>
      <c r="O127" s="7" t="s">
        <v>301</v>
      </c>
      <c r="P127">
        <f>COUNTIFS('Facility List'!J:J,'Summary Statistics'!N127,'Facility List'!K:K,'Summary Statistics'!O127)</f>
        <v>1</v>
      </c>
    </row>
    <row r="128" spans="11:16" x14ac:dyDescent="0.35">
      <c r="K128" t="s">
        <v>1451</v>
      </c>
      <c r="L128">
        <f>COUNTIFS('Facility List'!O:O,'Summary Statistics'!K128)</f>
        <v>1</v>
      </c>
      <c r="N128" s="17" t="s">
        <v>312</v>
      </c>
      <c r="O128" s="7" t="s">
        <v>301</v>
      </c>
      <c r="P128">
        <f>COUNTIFS('Facility List'!J:J,'Summary Statistics'!N128,'Facility List'!K:K,'Summary Statistics'!O128)</f>
        <v>1</v>
      </c>
    </row>
    <row r="129" spans="11:16" x14ac:dyDescent="0.35">
      <c r="K129" t="s">
        <v>1454</v>
      </c>
      <c r="L129">
        <f>COUNTIFS('Facility List'!O:O,'Summary Statistics'!K129)</f>
        <v>1</v>
      </c>
      <c r="N129" s="17" t="s">
        <v>315</v>
      </c>
      <c r="O129" s="7" t="s">
        <v>301</v>
      </c>
      <c r="P129">
        <f>COUNTIFS('Facility List'!J:J,'Summary Statistics'!N129,'Facility List'!K:K,'Summary Statistics'!O129)</f>
        <v>1</v>
      </c>
    </row>
    <row r="130" spans="11:16" x14ac:dyDescent="0.35">
      <c r="K130" t="s">
        <v>1455</v>
      </c>
      <c r="L130">
        <f>COUNTIFS('Facility List'!O:O,'Summary Statistics'!K130)</f>
        <v>1</v>
      </c>
      <c r="N130" s="17" t="s">
        <v>319</v>
      </c>
      <c r="O130" s="7" t="s">
        <v>301</v>
      </c>
      <c r="P130">
        <f>COUNTIFS('Facility List'!J:J,'Summary Statistics'!N130,'Facility List'!K:K,'Summary Statistics'!O130)</f>
        <v>1</v>
      </c>
    </row>
    <row r="131" spans="11:16" x14ac:dyDescent="0.35">
      <c r="K131" t="s">
        <v>1456</v>
      </c>
      <c r="L131">
        <f>COUNTIFS('Facility List'!O:O,'Summary Statistics'!K131)</f>
        <v>1</v>
      </c>
      <c r="N131" s="17" t="s">
        <v>322</v>
      </c>
      <c r="O131" s="7" t="s">
        <v>301</v>
      </c>
      <c r="P131">
        <f>COUNTIFS('Facility List'!J:J,'Summary Statistics'!N131,'Facility List'!K:K,'Summary Statistics'!O131)</f>
        <v>1</v>
      </c>
    </row>
    <row r="132" spans="11:16" x14ac:dyDescent="0.35">
      <c r="K132" t="s">
        <v>1457</v>
      </c>
      <c r="L132">
        <f>COUNTIFS('Facility List'!O:O,'Summary Statistics'!K132)</f>
        <v>1</v>
      </c>
      <c r="N132" s="17" t="s">
        <v>325</v>
      </c>
      <c r="O132" s="7" t="s">
        <v>326</v>
      </c>
      <c r="P132">
        <f>COUNTIFS('Facility List'!J:J,'Summary Statistics'!N132,'Facility List'!K:K,'Summary Statistics'!O132)</f>
        <v>1</v>
      </c>
    </row>
    <row r="133" spans="11:16" x14ac:dyDescent="0.35">
      <c r="K133" t="s">
        <v>1458</v>
      </c>
      <c r="L133">
        <f>COUNTIFS('Facility List'!O:O,'Summary Statistics'!K133)</f>
        <v>1</v>
      </c>
      <c r="N133" s="17" t="s">
        <v>330</v>
      </c>
      <c r="O133" s="7" t="s">
        <v>331</v>
      </c>
      <c r="P133">
        <f>COUNTIFS('Facility List'!J:J,'Summary Statistics'!N133,'Facility List'!K:K,'Summary Statistics'!O133)</f>
        <v>1</v>
      </c>
    </row>
    <row r="134" spans="11:16" x14ac:dyDescent="0.35">
      <c r="K134" t="s">
        <v>1461</v>
      </c>
      <c r="L134">
        <f>COUNTIFS('Facility List'!O:O,'Summary Statistics'!K134)</f>
        <v>1</v>
      </c>
      <c r="N134" s="17" t="s">
        <v>340</v>
      </c>
      <c r="O134" s="7" t="s">
        <v>336</v>
      </c>
      <c r="P134">
        <f>COUNTIFS('Facility List'!J:J,'Summary Statistics'!N134,'Facility List'!K:K,'Summary Statistics'!O134)</f>
        <v>1</v>
      </c>
    </row>
    <row r="135" spans="11:16" x14ac:dyDescent="0.35">
      <c r="K135" t="s">
        <v>1466</v>
      </c>
      <c r="L135">
        <f>COUNTIFS('Facility List'!O:O,'Summary Statistics'!K135)</f>
        <v>1</v>
      </c>
      <c r="N135" s="17" t="s">
        <v>345</v>
      </c>
      <c r="O135" s="7" t="s">
        <v>346</v>
      </c>
      <c r="P135">
        <f>COUNTIFS('Facility List'!J:J,'Summary Statistics'!N135,'Facility List'!K:K,'Summary Statistics'!O135)</f>
        <v>1</v>
      </c>
    </row>
    <row r="136" spans="11:16" x14ac:dyDescent="0.35">
      <c r="K136" t="s">
        <v>1467</v>
      </c>
      <c r="L136">
        <f>COUNTIFS('Facility List'!O:O,'Summary Statistics'!K136)</f>
        <v>1</v>
      </c>
      <c r="N136" s="17" t="s">
        <v>361</v>
      </c>
      <c r="O136" s="7" t="s">
        <v>346</v>
      </c>
      <c r="P136">
        <f>COUNTIFS('Facility List'!J:J,'Summary Statistics'!N136,'Facility List'!K:K,'Summary Statistics'!O136)</f>
        <v>1</v>
      </c>
    </row>
    <row r="137" spans="11:16" x14ac:dyDescent="0.35">
      <c r="K137" t="s">
        <v>1469</v>
      </c>
      <c r="L137">
        <f>COUNTIFS('Facility List'!O:O,'Summary Statistics'!K137)</f>
        <v>1</v>
      </c>
      <c r="N137" s="17" t="s">
        <v>366</v>
      </c>
      <c r="O137" s="7" t="s">
        <v>346</v>
      </c>
      <c r="P137">
        <f>COUNTIFS('Facility List'!J:J,'Summary Statistics'!N137,'Facility List'!K:K,'Summary Statistics'!O137)</f>
        <v>1</v>
      </c>
    </row>
    <row r="138" spans="11:16" x14ac:dyDescent="0.35">
      <c r="K138" t="s">
        <v>1473</v>
      </c>
      <c r="L138">
        <f>COUNTIFS('Facility List'!O:O,'Summary Statistics'!K138)</f>
        <v>1</v>
      </c>
      <c r="N138" s="17" t="s">
        <v>369</v>
      </c>
      <c r="O138" s="7" t="s">
        <v>370</v>
      </c>
      <c r="P138">
        <f>COUNTIFS('Facility List'!J:J,'Summary Statistics'!N138,'Facility List'!K:K,'Summary Statistics'!O138)</f>
        <v>1</v>
      </c>
    </row>
    <row r="139" spans="11:16" x14ac:dyDescent="0.35">
      <c r="K139" t="s">
        <v>1475</v>
      </c>
      <c r="L139">
        <f>COUNTIFS('Facility List'!O:O,'Summary Statistics'!K139)</f>
        <v>1</v>
      </c>
      <c r="N139" s="17" t="s">
        <v>382</v>
      </c>
      <c r="O139" s="7" t="s">
        <v>370</v>
      </c>
      <c r="P139">
        <f>COUNTIFS('Facility List'!J:J,'Summary Statistics'!N139,'Facility List'!K:K,'Summary Statistics'!O139)</f>
        <v>1</v>
      </c>
    </row>
    <row r="140" spans="11:16" x14ac:dyDescent="0.35">
      <c r="K140" t="s">
        <v>1476</v>
      </c>
      <c r="L140">
        <f>COUNTIFS('Facility List'!O:O,'Summary Statistics'!K140)</f>
        <v>1</v>
      </c>
      <c r="N140" s="17" t="s">
        <v>387</v>
      </c>
      <c r="O140" s="7" t="s">
        <v>370</v>
      </c>
      <c r="P140">
        <f>COUNTIFS('Facility List'!J:J,'Summary Statistics'!N140,'Facility List'!K:K,'Summary Statistics'!O140)</f>
        <v>1</v>
      </c>
    </row>
    <row r="141" spans="11:16" x14ac:dyDescent="0.35">
      <c r="K141" t="s">
        <v>1477</v>
      </c>
      <c r="L141">
        <f>COUNTIFS('Facility List'!O:O,'Summary Statistics'!K141)</f>
        <v>1</v>
      </c>
      <c r="N141" s="17" t="s">
        <v>391</v>
      </c>
      <c r="O141" s="7" t="s">
        <v>392</v>
      </c>
      <c r="P141">
        <f>COUNTIFS('Facility List'!J:J,'Summary Statistics'!N141,'Facility List'!K:K,'Summary Statistics'!O141)</f>
        <v>1</v>
      </c>
    </row>
    <row r="142" spans="11:16" x14ac:dyDescent="0.35">
      <c r="K142" t="s">
        <v>1832</v>
      </c>
      <c r="L142">
        <f>COUNTIFS('Facility List'!O:O,'Summary Statistics'!K142)</f>
        <v>1</v>
      </c>
      <c r="N142" s="17" t="s">
        <v>410</v>
      </c>
      <c r="O142" s="7" t="s">
        <v>411</v>
      </c>
      <c r="P142">
        <f>COUNTIFS('Facility List'!J:J,'Summary Statistics'!N142,'Facility List'!K:K,'Summary Statistics'!O142)</f>
        <v>1</v>
      </c>
    </row>
    <row r="143" spans="11:16" x14ac:dyDescent="0.35">
      <c r="K143" t="s">
        <v>1833</v>
      </c>
      <c r="L143">
        <f>COUNTIFS('Facility List'!O:O,'Summary Statistics'!K143)</f>
        <v>1</v>
      </c>
      <c r="N143" s="17" t="s">
        <v>413</v>
      </c>
      <c r="O143" s="7" t="s">
        <v>234</v>
      </c>
      <c r="P143">
        <f>COUNTIFS('Facility List'!J:J,'Summary Statistics'!N143,'Facility List'!K:K,'Summary Statistics'!O143)</f>
        <v>1</v>
      </c>
    </row>
    <row r="144" spans="11:16" x14ac:dyDescent="0.35">
      <c r="K144" t="s">
        <v>1836</v>
      </c>
      <c r="L144">
        <f>COUNTIFS('Facility List'!O:O,'Summary Statistics'!K144)</f>
        <v>1</v>
      </c>
      <c r="N144" s="17" t="s">
        <v>415</v>
      </c>
      <c r="O144" s="7" t="s">
        <v>234</v>
      </c>
      <c r="P144">
        <f>COUNTIFS('Facility List'!J:J,'Summary Statistics'!N144,'Facility List'!K:K,'Summary Statistics'!O144)</f>
        <v>1</v>
      </c>
    </row>
    <row r="145" spans="11:16" x14ac:dyDescent="0.35">
      <c r="K145" t="s">
        <v>1837</v>
      </c>
      <c r="L145">
        <f>COUNTIFS('Facility List'!O:O,'Summary Statistics'!K145)</f>
        <v>1</v>
      </c>
      <c r="N145" s="17" t="s">
        <v>418</v>
      </c>
      <c r="O145" s="7" t="s">
        <v>419</v>
      </c>
      <c r="P145">
        <f>COUNTIFS('Facility List'!J:J,'Summary Statistics'!N145,'Facility List'!K:K,'Summary Statistics'!O145)</f>
        <v>1</v>
      </c>
    </row>
    <row r="146" spans="11:16" x14ac:dyDescent="0.35">
      <c r="K146" t="s">
        <v>1838</v>
      </c>
      <c r="L146">
        <f>COUNTIFS('Facility List'!O:O,'Summary Statistics'!K146)</f>
        <v>1</v>
      </c>
      <c r="N146" s="17" t="s">
        <v>425</v>
      </c>
      <c r="O146" s="7" t="s">
        <v>108</v>
      </c>
      <c r="P146">
        <f>COUNTIFS('Facility List'!J:J,'Summary Statistics'!N146,'Facility List'!K:K,'Summary Statistics'!O146)</f>
        <v>1</v>
      </c>
    </row>
    <row r="147" spans="11:16" x14ac:dyDescent="0.35">
      <c r="K147" t="s">
        <v>1839</v>
      </c>
      <c r="L147">
        <f>COUNTIFS('Facility List'!O:O,'Summary Statistics'!K147)</f>
        <v>1</v>
      </c>
      <c r="N147" s="17" t="s">
        <v>428</v>
      </c>
      <c r="O147" s="7" t="s">
        <v>33</v>
      </c>
      <c r="P147">
        <f>COUNTIFS('Facility List'!J:J,'Summary Statistics'!N147,'Facility List'!K:K,'Summary Statistics'!O147)</f>
        <v>1</v>
      </c>
    </row>
    <row r="148" spans="11:16" x14ac:dyDescent="0.35">
      <c r="K148" t="s">
        <v>1840</v>
      </c>
      <c r="L148">
        <f>COUNTIFS('Facility List'!O:O,'Summary Statistics'!K148)</f>
        <v>1</v>
      </c>
      <c r="N148" s="17" t="s">
        <v>430</v>
      </c>
      <c r="O148" s="7" t="s">
        <v>282</v>
      </c>
      <c r="P148">
        <f>COUNTIFS('Facility List'!J:J,'Summary Statistics'!N148,'Facility List'!K:K,'Summary Statistics'!O148)</f>
        <v>1</v>
      </c>
    </row>
    <row r="149" spans="11:16" x14ac:dyDescent="0.35">
      <c r="K149" t="s">
        <v>1844</v>
      </c>
      <c r="L149">
        <f>COUNTIFS('Facility List'!O:O,'Summary Statistics'!K149)</f>
        <v>1</v>
      </c>
      <c r="N149" s="17" t="s">
        <v>431</v>
      </c>
      <c r="O149" s="7" t="s">
        <v>346</v>
      </c>
      <c r="P149">
        <f>COUNTIFS('Facility List'!J:J,'Summary Statistics'!N149,'Facility List'!K:K,'Summary Statistics'!O149)</f>
        <v>1</v>
      </c>
    </row>
    <row r="150" spans="11:16" x14ac:dyDescent="0.35">
      <c r="K150" t="s">
        <v>1845</v>
      </c>
      <c r="L150">
        <f>COUNTIFS('Facility List'!O:O,'Summary Statistics'!K150)</f>
        <v>1</v>
      </c>
      <c r="N150" s="17" t="s">
        <v>433</v>
      </c>
      <c r="O150" s="7" t="s">
        <v>85</v>
      </c>
      <c r="P150">
        <f>COUNTIFS('Facility List'!J:J,'Summary Statistics'!N150,'Facility List'!K:K,'Summary Statistics'!O150)</f>
        <v>1</v>
      </c>
    </row>
    <row r="151" spans="11:16" x14ac:dyDescent="0.35">
      <c r="K151" t="s">
        <v>1846</v>
      </c>
      <c r="L151">
        <f>COUNTIFS('Facility List'!O:O,'Summary Statistics'!K151)</f>
        <v>1</v>
      </c>
      <c r="N151" s="17" t="s">
        <v>435</v>
      </c>
      <c r="O151" s="7" t="s">
        <v>85</v>
      </c>
      <c r="P151">
        <f>COUNTIFS('Facility List'!J:J,'Summary Statistics'!N151,'Facility List'!K:K,'Summary Statistics'!O151)</f>
        <v>1</v>
      </c>
    </row>
    <row r="152" spans="11:16" x14ac:dyDescent="0.35">
      <c r="K152" t="s">
        <v>1847</v>
      </c>
      <c r="L152">
        <f>COUNTIFS('Facility List'!O:O,'Summary Statistics'!K152)</f>
        <v>1</v>
      </c>
      <c r="N152" s="17" t="s">
        <v>437</v>
      </c>
      <c r="O152" s="7" t="s">
        <v>108</v>
      </c>
      <c r="P152">
        <f>COUNTIFS('Facility List'!J:J,'Summary Statistics'!N152,'Facility List'!K:K,'Summary Statistics'!O152)</f>
        <v>1</v>
      </c>
    </row>
    <row r="153" spans="11:16" x14ac:dyDescent="0.35">
      <c r="K153" t="s">
        <v>1848</v>
      </c>
      <c r="L153">
        <f>COUNTIFS('Facility List'!O:O,'Summary Statistics'!K153)</f>
        <v>1</v>
      </c>
      <c r="N153" s="17" t="s">
        <v>443</v>
      </c>
      <c r="O153" s="7" t="s">
        <v>132</v>
      </c>
      <c r="P153">
        <f>COUNTIFS('Facility List'!J:J,'Summary Statistics'!N153,'Facility List'!K:K,'Summary Statistics'!O153)</f>
        <v>1</v>
      </c>
    </row>
    <row r="154" spans="11:16" x14ac:dyDescent="0.35">
      <c r="K154" t="s">
        <v>1849</v>
      </c>
      <c r="L154">
        <f>COUNTIFS('Facility List'!O:O,'Summary Statistics'!K154)</f>
        <v>1</v>
      </c>
      <c r="N154" s="17" t="s">
        <v>445</v>
      </c>
      <c r="O154" s="7" t="s">
        <v>171</v>
      </c>
      <c r="P154">
        <f>COUNTIFS('Facility List'!J:J,'Summary Statistics'!N154,'Facility List'!K:K,'Summary Statistics'!O154)</f>
        <v>1</v>
      </c>
    </row>
    <row r="155" spans="11:16" x14ac:dyDescent="0.35">
      <c r="K155" t="s">
        <v>1851</v>
      </c>
      <c r="L155">
        <f>COUNTIFS('Facility List'!O:O,'Summary Statistics'!K155)</f>
        <v>1</v>
      </c>
      <c r="N155" s="17" t="s">
        <v>448</v>
      </c>
      <c r="O155" s="7" t="s">
        <v>171</v>
      </c>
      <c r="P155">
        <f>COUNTIFS('Facility List'!J:J,'Summary Statistics'!N155,'Facility List'!K:K,'Summary Statistics'!O155)</f>
        <v>1</v>
      </c>
    </row>
    <row r="156" spans="11:16" x14ac:dyDescent="0.35">
      <c r="K156" t="s">
        <v>1852</v>
      </c>
      <c r="L156">
        <f>COUNTIFS('Facility List'!O:O,'Summary Statistics'!K156)</f>
        <v>1</v>
      </c>
      <c r="N156" s="17" t="s">
        <v>84</v>
      </c>
      <c r="O156" s="7" t="s">
        <v>177</v>
      </c>
      <c r="P156">
        <f>COUNTIFS('Facility List'!J:J,'Summary Statistics'!N156,'Facility List'!K:K,'Summary Statistics'!O156)</f>
        <v>1</v>
      </c>
    </row>
    <row r="157" spans="11:16" x14ac:dyDescent="0.35">
      <c r="K157" t="s">
        <v>1853</v>
      </c>
      <c r="L157">
        <f>COUNTIFS('Facility List'!O:O,'Summary Statistics'!K157)</f>
        <v>1</v>
      </c>
      <c r="N157" s="17" t="s">
        <v>452</v>
      </c>
      <c r="O157" s="7" t="s">
        <v>177</v>
      </c>
      <c r="P157">
        <f>COUNTIFS('Facility List'!J:J,'Summary Statistics'!N157,'Facility List'!K:K,'Summary Statistics'!O157)</f>
        <v>1</v>
      </c>
    </row>
    <row r="158" spans="11:16" x14ac:dyDescent="0.35">
      <c r="K158" t="s">
        <v>1854</v>
      </c>
      <c r="L158">
        <f>COUNTIFS('Facility List'!O:O,'Summary Statistics'!K158)</f>
        <v>1</v>
      </c>
      <c r="N158" s="17" t="s">
        <v>454</v>
      </c>
      <c r="O158" s="7" t="s">
        <v>177</v>
      </c>
      <c r="P158">
        <f>COUNTIFS('Facility List'!J:J,'Summary Statistics'!N158,'Facility List'!K:K,'Summary Statistics'!O158)</f>
        <v>1</v>
      </c>
    </row>
    <row r="159" spans="11:16" x14ac:dyDescent="0.35">
      <c r="K159" t="s">
        <v>1855</v>
      </c>
      <c r="L159">
        <f>COUNTIFS('Facility List'!O:O,'Summary Statistics'!K159)</f>
        <v>1</v>
      </c>
      <c r="N159" s="17" t="s">
        <v>456</v>
      </c>
      <c r="O159" s="7" t="s">
        <v>166</v>
      </c>
      <c r="P159">
        <f>COUNTIFS('Facility List'!J:J,'Summary Statistics'!N159,'Facility List'!K:K,'Summary Statistics'!O159)</f>
        <v>1</v>
      </c>
    </row>
    <row r="160" spans="11:16" x14ac:dyDescent="0.35">
      <c r="K160" t="s">
        <v>1857</v>
      </c>
      <c r="L160">
        <f>COUNTIFS('Facility List'!O:O,'Summary Statistics'!K160)</f>
        <v>1</v>
      </c>
      <c r="N160" s="17" t="s">
        <v>460</v>
      </c>
      <c r="O160" s="7" t="s">
        <v>166</v>
      </c>
      <c r="P160">
        <f>COUNTIFS('Facility List'!J:J,'Summary Statistics'!N160,'Facility List'!K:K,'Summary Statistics'!O160)</f>
        <v>1</v>
      </c>
    </row>
    <row r="161" spans="11:16" x14ac:dyDescent="0.35">
      <c r="K161" t="s">
        <v>1858</v>
      </c>
      <c r="L161">
        <f>COUNTIFS('Facility List'!O:O,'Summary Statistics'!K161)</f>
        <v>1</v>
      </c>
      <c r="N161" s="17" t="s">
        <v>463</v>
      </c>
      <c r="O161" s="7" t="s">
        <v>419</v>
      </c>
      <c r="P161">
        <f>COUNTIFS('Facility List'!J:J,'Summary Statistics'!N161,'Facility List'!K:K,'Summary Statistics'!O161)</f>
        <v>1</v>
      </c>
    </row>
    <row r="162" spans="11:16" x14ac:dyDescent="0.35">
      <c r="K162" t="s">
        <v>1859</v>
      </c>
      <c r="L162">
        <f>COUNTIFS('Facility List'!O:O,'Summary Statistics'!K162)</f>
        <v>1</v>
      </c>
      <c r="N162" s="17" t="s">
        <v>466</v>
      </c>
      <c r="O162" s="7" t="s">
        <v>467</v>
      </c>
      <c r="P162">
        <f>COUNTIFS('Facility List'!J:J,'Summary Statistics'!N162,'Facility List'!K:K,'Summary Statistics'!O162)</f>
        <v>1</v>
      </c>
    </row>
    <row r="163" spans="11:16" x14ac:dyDescent="0.35">
      <c r="K163" t="s">
        <v>1860</v>
      </c>
      <c r="L163">
        <f>COUNTIFS('Facility List'!O:O,'Summary Statistics'!K163)</f>
        <v>1</v>
      </c>
      <c r="N163" s="17" t="s">
        <v>192</v>
      </c>
      <c r="O163" s="7" t="s">
        <v>467</v>
      </c>
      <c r="P163">
        <f>COUNTIFS('Facility List'!J:J,'Summary Statistics'!N163,'Facility List'!K:K,'Summary Statistics'!O163)</f>
        <v>1</v>
      </c>
    </row>
    <row r="164" spans="11:16" x14ac:dyDescent="0.35">
      <c r="K164" t="s">
        <v>1862</v>
      </c>
      <c r="L164">
        <f>COUNTIFS('Facility List'!O:O,'Summary Statistics'!K164)</f>
        <v>1</v>
      </c>
      <c r="N164" s="17" t="s">
        <v>473</v>
      </c>
      <c r="O164" s="7" t="s">
        <v>467</v>
      </c>
      <c r="P164">
        <f>COUNTIFS('Facility List'!J:J,'Summary Statistics'!N164,'Facility List'!K:K,'Summary Statistics'!O164)</f>
        <v>1</v>
      </c>
    </row>
    <row r="165" spans="11:16" x14ac:dyDescent="0.35">
      <c r="K165" t="s">
        <v>1863</v>
      </c>
      <c r="L165">
        <f>COUNTIFS('Facility List'!O:O,'Summary Statistics'!K165)</f>
        <v>1</v>
      </c>
      <c r="N165" s="17" t="s">
        <v>476</v>
      </c>
      <c r="O165" s="7" t="s">
        <v>467</v>
      </c>
      <c r="P165">
        <f>COUNTIFS('Facility List'!J:J,'Summary Statistics'!N165,'Facility List'!K:K,'Summary Statistics'!O165)</f>
        <v>1</v>
      </c>
    </row>
    <row r="166" spans="11:16" x14ac:dyDescent="0.35">
      <c r="K166" t="s">
        <v>1864</v>
      </c>
      <c r="L166">
        <f>COUNTIFS('Facility List'!O:O,'Summary Statistics'!K166)</f>
        <v>1</v>
      </c>
      <c r="N166" s="17" t="s">
        <v>176</v>
      </c>
      <c r="O166" s="7" t="s">
        <v>480</v>
      </c>
      <c r="P166">
        <f>COUNTIFS('Facility List'!J:J,'Summary Statistics'!N166,'Facility List'!K:K,'Summary Statistics'!O166)</f>
        <v>1</v>
      </c>
    </row>
    <row r="167" spans="11:16" x14ac:dyDescent="0.35">
      <c r="K167" t="s">
        <v>1865</v>
      </c>
      <c r="L167">
        <f>COUNTIFS('Facility List'!O:O,'Summary Statistics'!K167)</f>
        <v>1</v>
      </c>
      <c r="N167" s="17" t="s">
        <v>482</v>
      </c>
      <c r="O167" s="7" t="s">
        <v>64</v>
      </c>
      <c r="P167">
        <f>COUNTIFS('Facility List'!J:J,'Summary Statistics'!N167,'Facility List'!K:K,'Summary Statistics'!O167)</f>
        <v>1</v>
      </c>
    </row>
    <row r="168" spans="11:16" x14ac:dyDescent="0.35">
      <c r="K168" t="s">
        <v>1866</v>
      </c>
      <c r="L168">
        <f>COUNTIFS('Facility List'!O:O,'Summary Statistics'!K168)</f>
        <v>1</v>
      </c>
      <c r="N168" s="17" t="s">
        <v>211</v>
      </c>
      <c r="O168" s="7" t="s">
        <v>213</v>
      </c>
      <c r="P168">
        <f>COUNTIFS('Facility List'!J:J,'Summary Statistics'!N168,'Facility List'!K:K,'Summary Statistics'!O168)</f>
        <v>1</v>
      </c>
    </row>
    <row r="169" spans="11:16" x14ac:dyDescent="0.35">
      <c r="K169" t="s">
        <v>1868</v>
      </c>
      <c r="L169">
        <f>COUNTIFS('Facility List'!O:O,'Summary Statistics'!K169)</f>
        <v>1</v>
      </c>
      <c r="N169" s="17" t="s">
        <v>242</v>
      </c>
      <c r="O169" s="7" t="s">
        <v>213</v>
      </c>
      <c r="P169">
        <f>COUNTIFS('Facility List'!J:J,'Summary Statistics'!N169,'Facility List'!K:K,'Summary Statistics'!O169)</f>
        <v>1</v>
      </c>
    </row>
    <row r="170" spans="11:16" x14ac:dyDescent="0.35">
      <c r="K170" t="s">
        <v>1869</v>
      </c>
      <c r="L170">
        <f>COUNTIFS('Facility List'!O:O,'Summary Statistics'!K170)</f>
        <v>1</v>
      </c>
      <c r="N170" s="17" t="s">
        <v>488</v>
      </c>
      <c r="O170" s="7" t="s">
        <v>213</v>
      </c>
      <c r="P170">
        <f>COUNTIFS('Facility List'!J:J,'Summary Statistics'!N170,'Facility List'!K:K,'Summary Statistics'!O170)</f>
        <v>1</v>
      </c>
    </row>
    <row r="171" spans="11:16" x14ac:dyDescent="0.35">
      <c r="K171" t="s">
        <v>1481</v>
      </c>
      <c r="L171">
        <f>COUNTIFS('Facility List'!O:O,'Summary Statistics'!K171)</f>
        <v>1</v>
      </c>
      <c r="N171" s="17" t="s">
        <v>489</v>
      </c>
      <c r="O171" s="7" t="s">
        <v>213</v>
      </c>
      <c r="P171">
        <f>COUNTIFS('Facility List'!J:J,'Summary Statistics'!N171,'Facility List'!K:K,'Summary Statistics'!O171)</f>
        <v>1</v>
      </c>
    </row>
    <row r="172" spans="11:16" x14ac:dyDescent="0.35">
      <c r="K172" t="s">
        <v>1482</v>
      </c>
      <c r="L172">
        <f>COUNTIFS('Facility List'!O:O,'Summary Statistics'!K172)</f>
        <v>1</v>
      </c>
      <c r="N172" s="17" t="s">
        <v>492</v>
      </c>
      <c r="O172" s="7" t="s">
        <v>213</v>
      </c>
      <c r="P172">
        <f>COUNTIFS('Facility List'!J:J,'Summary Statistics'!N172,'Facility List'!K:K,'Summary Statistics'!O172)</f>
        <v>1</v>
      </c>
    </row>
    <row r="173" spans="11:16" x14ac:dyDescent="0.35">
      <c r="K173" t="s">
        <v>1491</v>
      </c>
      <c r="L173">
        <f>COUNTIFS('Facility List'!O:O,'Summary Statistics'!K173)</f>
        <v>0</v>
      </c>
      <c r="N173" s="17" t="s">
        <v>494</v>
      </c>
      <c r="O173" s="7" t="s">
        <v>234</v>
      </c>
      <c r="P173">
        <f>COUNTIFS('Facility List'!J:J,'Summary Statistics'!N173,'Facility List'!K:K,'Summary Statistics'!O173)</f>
        <v>1</v>
      </c>
    </row>
    <row r="174" spans="11:16" x14ac:dyDescent="0.35">
      <c r="K174" t="s">
        <v>1492</v>
      </c>
      <c r="L174">
        <f>COUNTIFS('Facility List'!O:O,'Summary Statistics'!K174)</f>
        <v>1</v>
      </c>
      <c r="N174" s="17" t="s">
        <v>497</v>
      </c>
      <c r="O174" s="7" t="s">
        <v>234</v>
      </c>
      <c r="P174">
        <f>COUNTIFS('Facility List'!J:J,'Summary Statistics'!N174,'Facility List'!K:K,'Summary Statistics'!O174)</f>
        <v>1</v>
      </c>
    </row>
    <row r="175" spans="11:16" x14ac:dyDescent="0.35">
      <c r="K175" t="s">
        <v>1493</v>
      </c>
      <c r="L175">
        <f>COUNTIFS('Facility List'!O:O,'Summary Statistics'!K175)</f>
        <v>1</v>
      </c>
      <c r="N175" s="17" t="s">
        <v>498</v>
      </c>
      <c r="O175" s="7" t="s">
        <v>239</v>
      </c>
      <c r="P175">
        <f>COUNTIFS('Facility List'!J:J,'Summary Statistics'!N175,'Facility List'!K:K,'Summary Statistics'!O175)</f>
        <v>1</v>
      </c>
    </row>
    <row r="176" spans="11:16" x14ac:dyDescent="0.35">
      <c r="K176" t="s">
        <v>1496</v>
      </c>
      <c r="L176">
        <f>COUNTIFS('Facility List'!O:O,'Summary Statistics'!K176)</f>
        <v>0</v>
      </c>
      <c r="N176" s="17" t="s">
        <v>501</v>
      </c>
      <c r="O176" s="7" t="s">
        <v>239</v>
      </c>
      <c r="P176">
        <f>COUNTIFS('Facility List'!J:J,'Summary Statistics'!N176,'Facility List'!K:K,'Summary Statistics'!O176)</f>
        <v>1</v>
      </c>
    </row>
    <row r="177" spans="11:16" x14ac:dyDescent="0.35">
      <c r="K177" t="s">
        <v>1501</v>
      </c>
      <c r="L177">
        <f>COUNTIFS('Facility List'!O:O,'Summary Statistics'!K177)</f>
        <v>1</v>
      </c>
      <c r="N177" s="17" t="s">
        <v>504</v>
      </c>
      <c r="O177" s="7" t="s">
        <v>253</v>
      </c>
      <c r="P177">
        <f>COUNTIFS('Facility List'!J:J,'Summary Statistics'!N177,'Facility List'!K:K,'Summary Statistics'!O177)</f>
        <v>1</v>
      </c>
    </row>
    <row r="178" spans="11:16" x14ac:dyDescent="0.35">
      <c r="K178" t="s">
        <v>1502</v>
      </c>
      <c r="L178">
        <f>COUNTIFS('Facility List'!O:O,'Summary Statistics'!K178)</f>
        <v>1</v>
      </c>
      <c r="N178" s="17" t="s">
        <v>508</v>
      </c>
      <c r="O178" s="7" t="s">
        <v>223</v>
      </c>
      <c r="P178">
        <f>COUNTIFS('Facility List'!J:J,'Summary Statistics'!N178,'Facility List'!K:K,'Summary Statistics'!O178)</f>
        <v>1</v>
      </c>
    </row>
    <row r="179" spans="11:16" x14ac:dyDescent="0.35">
      <c r="K179" t="s">
        <v>1504</v>
      </c>
      <c r="L179">
        <f>COUNTIFS('Facility List'!O:O,'Summary Statistics'!K179)</f>
        <v>1</v>
      </c>
      <c r="N179" s="17" t="s">
        <v>510</v>
      </c>
      <c r="O179" s="7" t="s">
        <v>223</v>
      </c>
      <c r="P179">
        <f>COUNTIFS('Facility List'!J:J,'Summary Statistics'!N179,'Facility List'!K:K,'Summary Statistics'!O179)</f>
        <v>1</v>
      </c>
    </row>
    <row r="180" spans="11:16" x14ac:dyDescent="0.35">
      <c r="K180" t="s">
        <v>1505</v>
      </c>
      <c r="L180">
        <f>COUNTIFS('Facility List'!O:O,'Summary Statistics'!K180)</f>
        <v>1</v>
      </c>
      <c r="N180" s="17" t="s">
        <v>516</v>
      </c>
      <c r="O180" s="7" t="s">
        <v>513</v>
      </c>
      <c r="P180">
        <f>COUNTIFS('Facility List'!J:J,'Summary Statistics'!N180,'Facility List'!K:K,'Summary Statistics'!O180)</f>
        <v>1</v>
      </c>
    </row>
    <row r="181" spans="11:16" x14ac:dyDescent="0.35">
      <c r="K181" t="s">
        <v>1506</v>
      </c>
      <c r="L181">
        <f>COUNTIFS('Facility List'!O:O,'Summary Statistics'!K181)</f>
        <v>1</v>
      </c>
      <c r="N181" s="17" t="s">
        <v>84</v>
      </c>
      <c r="O181" s="7" t="s">
        <v>277</v>
      </c>
      <c r="P181">
        <f>COUNTIFS('Facility List'!J:J,'Summary Statistics'!N181,'Facility List'!K:K,'Summary Statistics'!O181)</f>
        <v>1</v>
      </c>
    </row>
    <row r="182" spans="11:16" x14ac:dyDescent="0.35">
      <c r="K182" t="s">
        <v>1507</v>
      </c>
      <c r="L182">
        <f>COUNTIFS('Facility List'!O:O,'Summary Statistics'!K182)</f>
        <v>1</v>
      </c>
      <c r="N182" s="17" t="s">
        <v>523</v>
      </c>
      <c r="O182" s="7" t="s">
        <v>282</v>
      </c>
      <c r="P182">
        <f>COUNTIFS('Facility List'!J:J,'Summary Statistics'!N182,'Facility List'!K:K,'Summary Statistics'!O182)</f>
        <v>1</v>
      </c>
    </row>
    <row r="183" spans="11:16" x14ac:dyDescent="0.35">
      <c r="K183" t="s">
        <v>1509</v>
      </c>
      <c r="L183">
        <f>COUNTIFS('Facility List'!O:O,'Summary Statistics'!K183)</f>
        <v>1</v>
      </c>
      <c r="N183" s="17" t="s">
        <v>526</v>
      </c>
      <c r="O183" s="7" t="s">
        <v>288</v>
      </c>
      <c r="P183">
        <f>COUNTIFS('Facility List'!J:J,'Summary Statistics'!N183,'Facility List'!K:K,'Summary Statistics'!O183)</f>
        <v>2</v>
      </c>
    </row>
    <row r="184" spans="11:16" x14ac:dyDescent="0.35">
      <c r="K184" t="s">
        <v>1510</v>
      </c>
      <c r="L184">
        <f>COUNTIFS('Facility List'!O:O,'Summary Statistics'!K184)</f>
        <v>2</v>
      </c>
      <c r="N184" s="17" t="s">
        <v>529</v>
      </c>
      <c r="O184" s="7" t="s">
        <v>326</v>
      </c>
      <c r="P184">
        <f>COUNTIFS('Facility List'!J:J,'Summary Statistics'!N184,'Facility List'!K:K,'Summary Statistics'!O184)</f>
        <v>1</v>
      </c>
    </row>
    <row r="185" spans="11:16" x14ac:dyDescent="0.35">
      <c r="K185" t="s">
        <v>1511</v>
      </c>
      <c r="L185">
        <f>COUNTIFS('Facility List'!O:O,'Summary Statistics'!K185)</f>
        <v>1</v>
      </c>
      <c r="N185" s="17" t="s">
        <v>533</v>
      </c>
      <c r="O185" s="7" t="s">
        <v>336</v>
      </c>
      <c r="P185">
        <f>COUNTIFS('Facility List'!J:J,'Summary Statistics'!N185,'Facility List'!K:K,'Summary Statistics'!O185)</f>
        <v>1</v>
      </c>
    </row>
    <row r="186" spans="11:16" x14ac:dyDescent="0.35">
      <c r="K186" t="s">
        <v>1512</v>
      </c>
      <c r="L186">
        <f>COUNTIFS('Facility List'!O:O,'Summary Statistics'!K186)</f>
        <v>1</v>
      </c>
      <c r="N186" s="17" t="s">
        <v>535</v>
      </c>
      <c r="O186" s="7" t="s">
        <v>336</v>
      </c>
      <c r="P186">
        <f>COUNTIFS('Facility List'!J:J,'Summary Statistics'!N186,'Facility List'!K:K,'Summary Statistics'!O186)</f>
        <v>1</v>
      </c>
    </row>
    <row r="187" spans="11:16" x14ac:dyDescent="0.35">
      <c r="K187" t="s">
        <v>1513</v>
      </c>
      <c r="L187">
        <f>COUNTIFS('Facility List'!O:O,'Summary Statistics'!K187)</f>
        <v>1</v>
      </c>
      <c r="N187" s="17" t="s">
        <v>537</v>
      </c>
      <c r="O187" s="7" t="s">
        <v>346</v>
      </c>
      <c r="P187">
        <f>COUNTIFS('Facility List'!J:J,'Summary Statistics'!N187,'Facility List'!K:K,'Summary Statistics'!O187)</f>
        <v>1</v>
      </c>
    </row>
    <row r="188" spans="11:16" x14ac:dyDescent="0.35">
      <c r="K188" t="s">
        <v>1516</v>
      </c>
      <c r="L188">
        <f>COUNTIFS('Facility List'!O:O,'Summary Statistics'!K188)</f>
        <v>1</v>
      </c>
      <c r="N188" s="17" t="s">
        <v>425</v>
      </c>
      <c r="O188" s="7" t="s">
        <v>392</v>
      </c>
      <c r="P188">
        <f>COUNTIFS('Facility List'!J:J,'Summary Statistics'!N188,'Facility List'!K:K,'Summary Statistics'!O188)</f>
        <v>1</v>
      </c>
    </row>
    <row r="189" spans="11:16" x14ac:dyDescent="0.35">
      <c r="K189" t="s">
        <v>1528</v>
      </c>
      <c r="L189">
        <f>COUNTIFS('Facility List'!O:O,'Summary Statistics'!K189)</f>
        <v>1</v>
      </c>
      <c r="N189" s="17" t="s">
        <v>542</v>
      </c>
      <c r="O189" s="7" t="s">
        <v>392</v>
      </c>
      <c r="P189">
        <f>COUNTIFS('Facility List'!J:J,'Summary Statistics'!N189,'Facility List'!K:K,'Summary Statistics'!O189)</f>
        <v>1</v>
      </c>
    </row>
    <row r="190" spans="11:16" x14ac:dyDescent="0.35">
      <c r="K190" t="s">
        <v>1531</v>
      </c>
      <c r="L190">
        <f>COUNTIFS('Facility List'!O:O,'Summary Statistics'!K190)</f>
        <v>1</v>
      </c>
      <c r="N190" s="17" t="s">
        <v>545</v>
      </c>
      <c r="O190" s="7" t="s">
        <v>392</v>
      </c>
      <c r="P190">
        <f>COUNTIFS('Facility List'!J:J,'Summary Statistics'!N190,'Facility List'!K:K,'Summary Statistics'!O190)</f>
        <v>1</v>
      </c>
    </row>
    <row r="191" spans="11:16" x14ac:dyDescent="0.35">
      <c r="K191" t="s">
        <v>1532</v>
      </c>
      <c r="L191">
        <f>COUNTIFS('Facility List'!O:O,'Summary Statistics'!K191)</f>
        <v>1</v>
      </c>
      <c r="N191" s="17" t="s">
        <v>548</v>
      </c>
      <c r="O191" s="7" t="s">
        <v>392</v>
      </c>
      <c r="P191">
        <f>COUNTIFS('Facility List'!J:J,'Summary Statistics'!N191,'Facility List'!K:K,'Summary Statistics'!O191)</f>
        <v>1</v>
      </c>
    </row>
    <row r="192" spans="11:16" x14ac:dyDescent="0.35">
      <c r="K192" t="s">
        <v>1533</v>
      </c>
      <c r="L192">
        <f>COUNTIFS('Facility List'!O:O,'Summary Statistics'!K192)</f>
        <v>1</v>
      </c>
      <c r="N192" s="17" t="s">
        <v>551</v>
      </c>
      <c r="O192" s="7" t="s">
        <v>552</v>
      </c>
      <c r="P192">
        <f>COUNTIFS('Facility List'!J:J,'Summary Statistics'!N192,'Facility List'!K:K,'Summary Statistics'!O192)</f>
        <v>1</v>
      </c>
    </row>
    <row r="193" spans="11:16" x14ac:dyDescent="0.35">
      <c r="K193" t="s">
        <v>1535</v>
      </c>
      <c r="L193">
        <f>COUNTIFS('Facility List'!O:O,'Summary Statistics'!K193)</f>
        <v>1</v>
      </c>
      <c r="N193" s="17" t="s">
        <v>556</v>
      </c>
      <c r="O193" s="7" t="s">
        <v>557</v>
      </c>
      <c r="P193">
        <f>COUNTIFS('Facility List'!J:J,'Summary Statistics'!N193,'Facility List'!K:K,'Summary Statistics'!O193)</f>
        <v>1</v>
      </c>
    </row>
    <row r="194" spans="11:16" x14ac:dyDescent="0.35">
      <c r="K194" t="s">
        <v>1538</v>
      </c>
      <c r="L194">
        <f>COUNTIFS('Facility List'!O:O,'Summary Statistics'!K194)</f>
        <v>1</v>
      </c>
      <c r="N194" s="17" t="s">
        <v>560</v>
      </c>
      <c r="O194" s="7" t="s">
        <v>552</v>
      </c>
      <c r="P194">
        <f>COUNTIFS('Facility List'!J:J,'Summary Statistics'!N194,'Facility List'!K:K,'Summary Statistics'!O194)</f>
        <v>1</v>
      </c>
    </row>
    <row r="195" spans="11:16" x14ac:dyDescent="0.35">
      <c r="K195" t="s">
        <v>1543</v>
      </c>
      <c r="L195">
        <f>COUNTIFS('Facility List'!O:O,'Summary Statistics'!K195)</f>
        <v>1</v>
      </c>
      <c r="N195" s="17" t="s">
        <v>564</v>
      </c>
      <c r="O195" s="7" t="s">
        <v>467</v>
      </c>
      <c r="P195">
        <f>COUNTIFS('Facility List'!J:J,'Summary Statistics'!N195,'Facility List'!K:K,'Summary Statistics'!O195)</f>
        <v>1</v>
      </c>
    </row>
    <row r="196" spans="11:16" x14ac:dyDescent="0.35">
      <c r="K196" t="s">
        <v>1544</v>
      </c>
      <c r="L196">
        <f>COUNTIFS('Facility List'!O:O,'Summary Statistics'!K196)</f>
        <v>1</v>
      </c>
      <c r="N196" s="17" t="s">
        <v>567</v>
      </c>
      <c r="O196" s="7" t="s">
        <v>85</v>
      </c>
      <c r="P196">
        <f>COUNTIFS('Facility List'!J:J,'Summary Statistics'!N196,'Facility List'!K:K,'Summary Statistics'!O196)</f>
        <v>1</v>
      </c>
    </row>
    <row r="197" spans="11:16" x14ac:dyDescent="0.35">
      <c r="K197" t="s">
        <v>1545</v>
      </c>
      <c r="L197">
        <f>COUNTIFS('Facility List'!O:O,'Summary Statistics'!K197)</f>
        <v>1</v>
      </c>
      <c r="N197" s="17" t="s">
        <v>570</v>
      </c>
      <c r="O197" s="7" t="s">
        <v>513</v>
      </c>
      <c r="P197">
        <f>COUNTIFS('Facility List'!J:J,'Summary Statistics'!N197,'Facility List'!K:K,'Summary Statistics'!O197)</f>
        <v>1</v>
      </c>
    </row>
    <row r="198" spans="11:16" x14ac:dyDescent="0.35">
      <c r="K198" t="s">
        <v>1548</v>
      </c>
      <c r="L198">
        <f>COUNTIFS('Facility List'!O:O,'Summary Statistics'!K198)</f>
        <v>2</v>
      </c>
      <c r="N198" s="17" t="s">
        <v>574</v>
      </c>
      <c r="O198" s="7" t="s">
        <v>478</v>
      </c>
      <c r="P198">
        <f>COUNTIFS('Facility List'!J:J,'Summary Statistics'!N198,'Facility List'!K:K,'Summary Statistics'!O198)</f>
        <v>1</v>
      </c>
    </row>
    <row r="199" spans="11:16" x14ac:dyDescent="0.35">
      <c r="K199" t="s">
        <v>1549</v>
      </c>
      <c r="L199">
        <f>COUNTIFS('Facility List'!O:O,'Summary Statistics'!K199)</f>
        <v>1</v>
      </c>
      <c r="N199" s="17" t="s">
        <v>576</v>
      </c>
      <c r="O199" s="7" t="s">
        <v>419</v>
      </c>
      <c r="P199">
        <f>COUNTIFS('Facility List'!J:J,'Summary Statistics'!N199,'Facility List'!K:K,'Summary Statistics'!O199)</f>
        <v>1</v>
      </c>
    </row>
    <row r="200" spans="11:16" x14ac:dyDescent="0.35">
      <c r="K200" t="s">
        <v>1559</v>
      </c>
      <c r="L200">
        <f>COUNTIFS('Facility List'!O:O,'Summary Statistics'!K200)</f>
        <v>1</v>
      </c>
      <c r="N200" s="17" t="s">
        <v>233</v>
      </c>
      <c r="O200" s="7" t="s">
        <v>213</v>
      </c>
      <c r="P200">
        <f>COUNTIFS('Facility List'!J:J,'Summary Statistics'!N200,'Facility List'!K:K,'Summary Statistics'!O200)</f>
        <v>1</v>
      </c>
    </row>
    <row r="201" spans="11:16" x14ac:dyDescent="0.35">
      <c r="K201" t="s">
        <v>1561</v>
      </c>
      <c r="L201">
        <f>COUNTIFS('Facility List'!O:O,'Summary Statistics'!K201)</f>
        <v>1</v>
      </c>
      <c r="N201" s="17" t="s">
        <v>580</v>
      </c>
      <c r="O201" s="7" t="s">
        <v>419</v>
      </c>
      <c r="P201">
        <f>COUNTIFS('Facility List'!J:J,'Summary Statistics'!N201,'Facility List'!K:K,'Summary Statistics'!O201)</f>
        <v>1</v>
      </c>
    </row>
    <row r="202" spans="11:16" x14ac:dyDescent="0.35">
      <c r="K202" t="s">
        <v>1562</v>
      </c>
      <c r="L202">
        <f>COUNTIFS('Facility List'!O:O,'Summary Statistics'!K202)</f>
        <v>1</v>
      </c>
      <c r="N202" s="17" t="s">
        <v>582</v>
      </c>
      <c r="O202" s="7" t="s">
        <v>467</v>
      </c>
      <c r="P202">
        <f>COUNTIFS('Facility List'!J:J,'Summary Statistics'!N202,'Facility List'!K:K,'Summary Statistics'!O202)</f>
        <v>1</v>
      </c>
    </row>
    <row r="203" spans="11:16" x14ac:dyDescent="0.35">
      <c r="K203" t="s">
        <v>1564</v>
      </c>
      <c r="L203">
        <f>COUNTIFS('Facility List'!O:O,'Summary Statistics'!K203)</f>
        <v>1</v>
      </c>
      <c r="N203" s="17" t="s">
        <v>587</v>
      </c>
      <c r="O203" s="7" t="s">
        <v>234</v>
      </c>
      <c r="P203">
        <f>COUNTIFS('Facility List'!J:J,'Summary Statistics'!N203,'Facility List'!K:K,'Summary Statistics'!O203)</f>
        <v>1</v>
      </c>
    </row>
    <row r="204" spans="11:16" x14ac:dyDescent="0.35">
      <c r="K204" t="s">
        <v>1873</v>
      </c>
      <c r="L204">
        <f>COUNTIFS('Facility List'!O:O,'Summary Statistics'!K204)</f>
        <v>1</v>
      </c>
      <c r="N204" s="17" t="s">
        <v>589</v>
      </c>
      <c r="O204" s="7" t="s">
        <v>64</v>
      </c>
      <c r="P204">
        <f>COUNTIFS('Facility List'!J:J,'Summary Statistics'!N204,'Facility List'!K:K,'Summary Statistics'!O204)</f>
        <v>1</v>
      </c>
    </row>
    <row r="205" spans="11:16" x14ac:dyDescent="0.35">
      <c r="K205" t="s">
        <v>1575</v>
      </c>
      <c r="L205">
        <f>COUNTIFS('Facility List'!O:O,'Summary Statistics'!K205)</f>
        <v>1</v>
      </c>
      <c r="N205" s="17" t="s">
        <v>591</v>
      </c>
      <c r="O205" s="7" t="s">
        <v>282</v>
      </c>
      <c r="P205">
        <f>COUNTIFS('Facility List'!J:J,'Summary Statistics'!N205,'Facility List'!K:K,'Summary Statistics'!O205)</f>
        <v>1</v>
      </c>
    </row>
    <row r="206" spans="11:16" x14ac:dyDescent="0.35">
      <c r="K206" t="s">
        <v>1577</v>
      </c>
      <c r="L206">
        <f>COUNTIFS('Facility List'!O:O,'Summary Statistics'!K206)</f>
        <v>1</v>
      </c>
      <c r="N206" s="17" t="s">
        <v>594</v>
      </c>
      <c r="O206" s="7" t="s">
        <v>234</v>
      </c>
      <c r="P206">
        <f>COUNTIFS('Facility List'!J:J,'Summary Statistics'!N206,'Facility List'!K:K,'Summary Statistics'!O206)</f>
        <v>1</v>
      </c>
    </row>
    <row r="207" spans="11:16" x14ac:dyDescent="0.35">
      <c r="K207" t="s">
        <v>1578</v>
      </c>
      <c r="L207">
        <f>COUNTIFS('Facility List'!O:O,'Summary Statistics'!K207)</f>
        <v>1</v>
      </c>
      <c r="N207" s="17" t="s">
        <v>548</v>
      </c>
      <c r="O207" s="7" t="s">
        <v>331</v>
      </c>
      <c r="P207">
        <f>COUNTIFS('Facility List'!J:J,'Summary Statistics'!N207,'Facility List'!K:K,'Summary Statistics'!O207)</f>
        <v>1</v>
      </c>
    </row>
    <row r="208" spans="11:16" x14ac:dyDescent="0.35">
      <c r="K208" t="s">
        <v>1579</v>
      </c>
      <c r="L208">
        <f>COUNTIFS('Facility List'!O:O,'Summary Statistics'!K208)</f>
        <v>1</v>
      </c>
      <c r="N208" s="17" t="s">
        <v>599</v>
      </c>
      <c r="O208" s="7" t="s">
        <v>177</v>
      </c>
      <c r="P208">
        <f>COUNTIFS('Facility List'!J:J,'Summary Statistics'!N208,'Facility List'!K:K,'Summary Statistics'!O208)</f>
        <v>1</v>
      </c>
    </row>
    <row r="209" spans="11:16" x14ac:dyDescent="0.35">
      <c r="K209" t="s">
        <v>1568</v>
      </c>
      <c r="L209">
        <f>COUNTIFS('Facility List'!O:O,'Summary Statistics'!K209)</f>
        <v>1</v>
      </c>
      <c r="N209" s="17" t="s">
        <v>602</v>
      </c>
      <c r="O209" s="7" t="s">
        <v>55</v>
      </c>
      <c r="P209">
        <f>COUNTIFS('Facility List'!J:J,'Summary Statistics'!N209,'Facility List'!K:K,'Summary Statistics'!O209)</f>
        <v>1</v>
      </c>
    </row>
    <row r="210" spans="11:16" x14ac:dyDescent="0.35">
      <c r="N210" s="17" t="s">
        <v>604</v>
      </c>
      <c r="O210" s="7" t="s">
        <v>346</v>
      </c>
      <c r="P210">
        <f>COUNTIFS('Facility List'!J:J,'Summary Statistics'!N210,'Facility List'!K:K,'Summary Statistics'!O210)</f>
        <v>1</v>
      </c>
    </row>
    <row r="211" spans="11:16" x14ac:dyDescent="0.35">
      <c r="N211" s="17" t="s">
        <v>609</v>
      </c>
      <c r="O211" s="7" t="s">
        <v>177</v>
      </c>
      <c r="P211">
        <f>COUNTIFS('Facility List'!J:J,'Summary Statistics'!N211,'Facility List'!K:K,'Summary Statistics'!O211)</f>
        <v>1</v>
      </c>
    </row>
    <row r="212" spans="11:16" x14ac:dyDescent="0.35">
      <c r="N212" s="17" t="s">
        <v>615</v>
      </c>
      <c r="O212" s="7" t="s">
        <v>346</v>
      </c>
      <c r="P212">
        <f>COUNTIFS('Facility List'!J:J,'Summary Statistics'!N212,'Facility List'!K:K,'Summary Statistics'!O212)</f>
        <v>1</v>
      </c>
    </row>
    <row r="213" spans="11:16" x14ac:dyDescent="0.35">
      <c r="N213" s="17" t="s">
        <v>620</v>
      </c>
      <c r="O213" s="7" t="s">
        <v>346</v>
      </c>
      <c r="P213">
        <f>COUNTIFS('Facility List'!J:J,'Summary Statistics'!N213,'Facility List'!K:K,'Summary Statistics'!O213)</f>
        <v>1</v>
      </c>
    </row>
    <row r="214" spans="11:16" x14ac:dyDescent="0.35">
      <c r="N214" s="17" t="s">
        <v>622</v>
      </c>
      <c r="O214" s="7" t="s">
        <v>478</v>
      </c>
      <c r="P214">
        <f>COUNTIFS('Facility List'!J:J,'Summary Statistics'!N214,'Facility List'!K:K,'Summary Statistics'!O214)</f>
        <v>1</v>
      </c>
    </row>
    <row r="215" spans="11:16" x14ac:dyDescent="0.35">
      <c r="N215" s="17" t="s">
        <v>625</v>
      </c>
      <c r="O215" s="7" t="s">
        <v>346</v>
      </c>
      <c r="P215">
        <f>COUNTIFS('Facility List'!J:J,'Summary Statistics'!N215,'Facility List'!K:K,'Summary Statistics'!O215)</f>
        <v>1</v>
      </c>
    </row>
    <row r="216" spans="11:16" x14ac:dyDescent="0.35">
      <c r="N216" s="17" t="s">
        <v>627</v>
      </c>
      <c r="O216" s="7" t="s">
        <v>213</v>
      </c>
      <c r="P216">
        <f>COUNTIFS('Facility List'!J:J,'Summary Statistics'!N216,'Facility List'!K:K,'Summary Statistics'!O216)</f>
        <v>1</v>
      </c>
    </row>
    <row r="217" spans="11:16" x14ac:dyDescent="0.35">
      <c r="N217" s="17" t="s">
        <v>233</v>
      </c>
      <c r="O217" s="7" t="s">
        <v>557</v>
      </c>
      <c r="P217">
        <f>COUNTIFS('Facility List'!J:J,'Summary Statistics'!N217,'Facility List'!K:K,'Summary Statistics'!O217)</f>
        <v>1</v>
      </c>
    </row>
    <row r="218" spans="11:16" x14ac:dyDescent="0.35">
      <c r="N218" s="17" t="s">
        <v>630</v>
      </c>
      <c r="O218" s="7" t="s">
        <v>177</v>
      </c>
      <c r="P218">
        <f>COUNTIFS('Facility List'!J:J,'Summary Statistics'!N218,'Facility List'!K:K,'Summary Statistics'!O218)</f>
        <v>1</v>
      </c>
    </row>
    <row r="219" spans="11:16" x14ac:dyDescent="0.35">
      <c r="N219" s="17" t="s">
        <v>632</v>
      </c>
      <c r="O219" s="7" t="s">
        <v>326</v>
      </c>
      <c r="P219">
        <f>COUNTIFS('Facility List'!J:J,'Summary Statistics'!N219,'Facility List'!K:K,'Summary Statistics'!O219)</f>
        <v>1</v>
      </c>
    </row>
    <row r="220" spans="11:16" x14ac:dyDescent="0.35">
      <c r="N220" s="17" t="s">
        <v>635</v>
      </c>
      <c r="O220" s="7" t="s">
        <v>166</v>
      </c>
      <c r="P220">
        <f>COUNTIFS('Facility List'!J:J,'Summary Statistics'!N220,'Facility List'!K:K,'Summary Statistics'!O220)</f>
        <v>1</v>
      </c>
    </row>
    <row r="221" spans="11:16" x14ac:dyDescent="0.35">
      <c r="N221" s="17" t="s">
        <v>176</v>
      </c>
      <c r="O221" s="7" t="s">
        <v>132</v>
      </c>
      <c r="P221">
        <f>COUNTIFS('Facility List'!J:J,'Summary Statistics'!N221,'Facility List'!K:K,'Summary Statistics'!O221)</f>
        <v>1</v>
      </c>
    </row>
    <row r="222" spans="11:16" x14ac:dyDescent="0.35">
      <c r="N222" s="17" t="s">
        <v>572</v>
      </c>
      <c r="O222" s="7" t="s">
        <v>392</v>
      </c>
      <c r="P222">
        <f>COUNTIFS('Facility List'!J:J,'Summary Statistics'!N222,'Facility List'!K:K,'Summary Statistics'!O222)</f>
        <v>1</v>
      </c>
    </row>
    <row r="223" spans="11:16" x14ac:dyDescent="0.35">
      <c r="N223" s="17" t="s">
        <v>640</v>
      </c>
      <c r="O223" s="7" t="s">
        <v>55</v>
      </c>
      <c r="P223">
        <f>COUNTIFS('Facility List'!J:J,'Summary Statistics'!N223,'Facility List'!K:K,'Summary Statistics'!O223)</f>
        <v>1</v>
      </c>
    </row>
    <row r="224" spans="11:16" x14ac:dyDescent="0.35">
      <c r="N224" s="17" t="s">
        <v>641</v>
      </c>
      <c r="O224" s="7" t="s">
        <v>166</v>
      </c>
      <c r="P224">
        <f>COUNTIFS('Facility List'!J:J,'Summary Statistics'!N224,'Facility List'!K:K,'Summary Statistics'!O224)</f>
        <v>1</v>
      </c>
    </row>
    <row r="225" spans="14:16" x14ac:dyDescent="0.35">
      <c r="N225" s="17" t="s">
        <v>642</v>
      </c>
      <c r="O225" s="7" t="s">
        <v>177</v>
      </c>
      <c r="P225">
        <f>COUNTIFS('Facility List'!J:J,'Summary Statistics'!N225,'Facility List'!K:K,'Summary Statistics'!O225)</f>
        <v>1</v>
      </c>
    </row>
    <row r="226" spans="14:16" x14ac:dyDescent="0.35">
      <c r="N226" s="17" t="s">
        <v>646</v>
      </c>
      <c r="O226" s="7" t="s">
        <v>213</v>
      </c>
      <c r="P226">
        <f>COUNTIFS('Facility List'!J:J,'Summary Statistics'!N226,'Facility List'!K:K,'Summary Statistics'!O226)</f>
        <v>1</v>
      </c>
    </row>
    <row r="227" spans="14:16" x14ac:dyDescent="0.35">
      <c r="N227" s="17" t="s">
        <v>649</v>
      </c>
      <c r="O227" s="7" t="s">
        <v>282</v>
      </c>
      <c r="P227">
        <f>COUNTIFS('Facility List'!J:J,'Summary Statistics'!N227,'Facility List'!K:K,'Summary Statistics'!O227)</f>
        <v>1</v>
      </c>
    </row>
    <row r="228" spans="14:16" x14ac:dyDescent="0.35">
      <c r="N228" s="17" t="s">
        <v>652</v>
      </c>
      <c r="O228" s="7" t="s">
        <v>467</v>
      </c>
      <c r="P228">
        <f>COUNTIFS('Facility List'!J:J,'Summary Statistics'!N228,'Facility List'!K:K,'Summary Statistics'!O228)</f>
        <v>1</v>
      </c>
    </row>
    <row r="229" spans="14:16" x14ac:dyDescent="0.35">
      <c r="N229" s="17" t="s">
        <v>655</v>
      </c>
      <c r="O229" s="7" t="s">
        <v>346</v>
      </c>
      <c r="P229">
        <f>COUNTIFS('Facility List'!J:J,'Summary Statistics'!N229,'Facility List'!K:K,'Summary Statistics'!O229)</f>
        <v>1</v>
      </c>
    </row>
    <row r="230" spans="14:16" x14ac:dyDescent="0.35">
      <c r="N230" s="17" t="s">
        <v>657</v>
      </c>
      <c r="O230" s="7" t="s">
        <v>370</v>
      </c>
      <c r="P230">
        <f>COUNTIFS('Facility List'!J:J,'Summary Statistics'!N230,'Facility List'!K:K,'Summary Statistics'!O230)</f>
        <v>1</v>
      </c>
    </row>
    <row r="231" spans="14:16" x14ac:dyDescent="0.35">
      <c r="N231" s="17" t="s">
        <v>661</v>
      </c>
      <c r="O231" s="7" t="s">
        <v>375</v>
      </c>
      <c r="P231">
        <f>COUNTIFS('Facility List'!J:J,'Summary Statistics'!N231,'Facility List'!K:K,'Summary Statistics'!O231)</f>
        <v>1</v>
      </c>
    </row>
    <row r="232" spans="14:16" x14ac:dyDescent="0.35">
      <c r="N232" s="17" t="s">
        <v>663</v>
      </c>
      <c r="O232" s="7" t="s">
        <v>223</v>
      </c>
      <c r="P232">
        <f>COUNTIFS('Facility List'!J:J,'Summary Statistics'!N232,'Facility List'!K:K,'Summary Statistics'!O232)</f>
        <v>1</v>
      </c>
    </row>
    <row r="233" spans="14:16" x14ac:dyDescent="0.35">
      <c r="N233" s="17" t="s">
        <v>350</v>
      </c>
      <c r="O233" s="7" t="s">
        <v>85</v>
      </c>
      <c r="P233">
        <f>COUNTIFS('Facility List'!J:J,'Summary Statistics'!N233,'Facility List'!K:K,'Summary Statistics'!O233)</f>
        <v>1</v>
      </c>
    </row>
    <row r="234" spans="14:16" x14ac:dyDescent="0.35">
      <c r="N234" s="17" t="s">
        <v>446</v>
      </c>
      <c r="O234" s="7" t="s">
        <v>392</v>
      </c>
      <c r="P234">
        <f>COUNTIFS('Facility List'!J:J,'Summary Statistics'!N234,'Facility List'!K:K,'Summary Statistics'!O234)</f>
        <v>1</v>
      </c>
    </row>
    <row r="235" spans="14:16" x14ac:dyDescent="0.35">
      <c r="N235" s="17" t="s">
        <v>679</v>
      </c>
      <c r="O235" s="7" t="s">
        <v>288</v>
      </c>
      <c r="P235">
        <f>COUNTIFS('Facility List'!J:J,'Summary Statistics'!N235,'Facility List'!K:K,'Summary Statistics'!O235)</f>
        <v>1</v>
      </c>
    </row>
    <row r="236" spans="14:16" x14ac:dyDescent="0.35">
      <c r="N236" s="17" t="s">
        <v>683</v>
      </c>
      <c r="O236" s="7" t="s">
        <v>282</v>
      </c>
      <c r="P236">
        <f>COUNTIFS('Facility List'!J:J,'Summary Statistics'!N236,'Facility List'!K:K,'Summary Statistics'!O236)</f>
        <v>1</v>
      </c>
    </row>
    <row r="237" spans="14:16" x14ac:dyDescent="0.35">
      <c r="N237" s="17" t="s">
        <v>684</v>
      </c>
      <c r="O237" s="7" t="s">
        <v>193</v>
      </c>
      <c r="P237">
        <f>COUNTIFS('Facility List'!J:J,'Summary Statistics'!N237,'Facility List'!K:K,'Summary Statistics'!O237)</f>
        <v>1</v>
      </c>
    </row>
    <row r="238" spans="14:16" x14ac:dyDescent="0.35">
      <c r="N238" s="17" t="s">
        <v>686</v>
      </c>
      <c r="O238" s="7" t="s">
        <v>288</v>
      </c>
      <c r="P238">
        <f>COUNTIFS('Facility List'!J:J,'Summary Statistics'!N238,'Facility List'!K:K,'Summary Statistics'!O238)</f>
        <v>1</v>
      </c>
    </row>
    <row r="239" spans="14:16" x14ac:dyDescent="0.35">
      <c r="N239" s="17" t="s">
        <v>687</v>
      </c>
      <c r="O239" s="7" t="s">
        <v>288</v>
      </c>
      <c r="P239">
        <f>COUNTIFS('Facility List'!J:J,'Summary Statistics'!N239,'Facility List'!K:K,'Summary Statistics'!O239)</f>
        <v>1</v>
      </c>
    </row>
    <row r="240" spans="14:16" x14ac:dyDescent="0.35">
      <c r="N240" s="17" t="s">
        <v>686</v>
      </c>
      <c r="O240" s="7" t="s">
        <v>375</v>
      </c>
      <c r="P240">
        <f>COUNTIFS('Facility List'!J:J,'Summary Statistics'!N240,'Facility List'!K:K,'Summary Statistics'!O240)</f>
        <v>1</v>
      </c>
    </row>
    <row r="241" spans="14:16" x14ac:dyDescent="0.35">
      <c r="N241" s="17" t="s">
        <v>691</v>
      </c>
      <c r="O241" s="7" t="s">
        <v>288</v>
      </c>
      <c r="P241">
        <f>COUNTIFS('Facility List'!J:J,'Summary Statistics'!N241,'Facility List'!K:K,'Summary Statistics'!O241)</f>
        <v>1</v>
      </c>
    </row>
    <row r="242" spans="14:16" x14ac:dyDescent="0.35">
      <c r="N242" s="17" t="s">
        <v>649</v>
      </c>
      <c r="O242" s="7" t="s">
        <v>696</v>
      </c>
      <c r="P242">
        <f>COUNTIFS('Facility List'!J:J,'Summary Statistics'!N242,'Facility List'!K:K,'Summary Statistics'!O242)</f>
        <v>1</v>
      </c>
    </row>
    <row r="243" spans="14:16" x14ac:dyDescent="0.35">
      <c r="N243" s="17" t="s">
        <v>701</v>
      </c>
      <c r="O243" s="7" t="s">
        <v>585</v>
      </c>
      <c r="P243">
        <f>COUNTIFS('Facility List'!J:J,'Summary Statistics'!N243,'Facility List'!K:K,'Summary Statistics'!O243)</f>
        <v>1</v>
      </c>
    </row>
    <row r="244" spans="14:16" x14ac:dyDescent="0.35">
      <c r="N244" s="17" t="s">
        <v>703</v>
      </c>
      <c r="O244" s="7" t="s">
        <v>171</v>
      </c>
      <c r="P244">
        <f>COUNTIFS('Facility List'!J:J,'Summary Statistics'!N244,'Facility List'!K:K,'Summary Statistics'!O244)</f>
        <v>1</v>
      </c>
    </row>
    <row r="245" spans="14:16" x14ac:dyDescent="0.35">
      <c r="N245" s="17" t="s">
        <v>706</v>
      </c>
      <c r="O245" s="7" t="s">
        <v>552</v>
      </c>
      <c r="P245">
        <f>COUNTIFS('Facility List'!J:J,'Summary Statistics'!N245,'Facility List'!K:K,'Summary Statistics'!O245)</f>
        <v>1</v>
      </c>
    </row>
    <row r="246" spans="14:16" x14ac:dyDescent="0.35">
      <c r="N246" s="17" t="s">
        <v>709</v>
      </c>
      <c r="O246" s="7" t="s">
        <v>55</v>
      </c>
      <c r="P246">
        <f>COUNTIFS('Facility List'!J:J,'Summary Statistics'!N246,'Facility List'!K:K,'Summary Statistics'!O246)</f>
        <v>1</v>
      </c>
    </row>
    <row r="247" spans="14:16" x14ac:dyDescent="0.35">
      <c r="N247" s="17" t="s">
        <v>711</v>
      </c>
      <c r="O247" s="7" t="s">
        <v>55</v>
      </c>
      <c r="P247">
        <f>COUNTIFS('Facility List'!J:J,'Summary Statistics'!N247,'Facility List'!K:K,'Summary Statistics'!O247)</f>
        <v>1</v>
      </c>
    </row>
    <row r="248" spans="14:16" x14ac:dyDescent="0.35">
      <c r="N248" s="17" t="s">
        <v>714</v>
      </c>
      <c r="O248" s="7" t="s">
        <v>346</v>
      </c>
      <c r="P248">
        <f>COUNTIFS('Facility List'!J:J,'Summary Statistics'!N248,'Facility List'!K:K,'Summary Statistics'!O248)</f>
        <v>1</v>
      </c>
    </row>
    <row r="249" spans="14:16" x14ac:dyDescent="0.35">
      <c r="N249" s="17" t="s">
        <v>718</v>
      </c>
      <c r="O249" s="7" t="s">
        <v>513</v>
      </c>
      <c r="P249">
        <f>COUNTIFS('Facility List'!J:J,'Summary Statistics'!N249,'Facility List'!K:K,'Summary Statistics'!O249)</f>
        <v>1</v>
      </c>
    </row>
    <row r="250" spans="14:16" x14ac:dyDescent="0.35">
      <c r="N250" s="17" t="s">
        <v>720</v>
      </c>
      <c r="O250" s="7" t="s">
        <v>370</v>
      </c>
      <c r="P250">
        <f>COUNTIFS('Facility List'!J:J,'Summary Statistics'!N250,'Facility List'!K:K,'Summary Statistics'!O250)</f>
        <v>1</v>
      </c>
    </row>
    <row r="251" spans="14:16" x14ac:dyDescent="0.35">
      <c r="N251" s="17" t="s">
        <v>118</v>
      </c>
      <c r="O251" s="7" t="s">
        <v>64</v>
      </c>
      <c r="P251">
        <f>COUNTIFS('Facility List'!J:J,'Summary Statistics'!N251,'Facility List'!K:K,'Summary Statistics'!O251)</f>
        <v>1</v>
      </c>
    </row>
    <row r="252" spans="14:16" x14ac:dyDescent="0.35">
      <c r="N252" s="17" t="s">
        <v>834</v>
      </c>
      <c r="O252" s="7" t="s">
        <v>480</v>
      </c>
      <c r="P252">
        <f>COUNTIFS('Facility List'!J:J,'Summary Statistics'!N252,'Facility List'!K:K,'Summary Statistics'!O252)</f>
        <v>1</v>
      </c>
    </row>
    <row r="253" spans="14:16" x14ac:dyDescent="0.35">
      <c r="N253" s="17" t="s">
        <v>842</v>
      </c>
      <c r="O253" s="7" t="s">
        <v>277</v>
      </c>
      <c r="P253">
        <f>COUNTIFS('Facility List'!J:J,'Summary Statistics'!N253,'Facility List'!K:K,'Summary Statistics'!O253)</f>
        <v>1</v>
      </c>
    </row>
    <row r="254" spans="14:16" x14ac:dyDescent="0.35">
      <c r="N254" s="17" t="s">
        <v>875</v>
      </c>
      <c r="O254" s="8" t="s">
        <v>370</v>
      </c>
      <c r="P254">
        <f>COUNTIFS('Facility List'!J:J,'Summary Statistics'!N254,'Facility List'!K:K,'Summary Statistics'!O254)</f>
        <v>1</v>
      </c>
    </row>
    <row r="255" spans="14:16" x14ac:dyDescent="0.35">
      <c r="N255" s="17" t="s">
        <v>880</v>
      </c>
      <c r="O255" s="8" t="s">
        <v>223</v>
      </c>
      <c r="P255">
        <f>COUNTIFS('Facility List'!J:J,'Summary Statistics'!N255,'Facility List'!K:K,'Summary Statistics'!O255)</f>
        <v>1</v>
      </c>
    </row>
    <row r="256" spans="14:16" x14ac:dyDescent="0.35">
      <c r="N256" s="17" t="s">
        <v>883</v>
      </c>
      <c r="O256" s="8" t="s">
        <v>277</v>
      </c>
      <c r="P256">
        <f>COUNTIFS('Facility List'!J:J,'Summary Statistics'!N256,'Facility List'!K:K,'Summary Statistics'!O256)</f>
        <v>1</v>
      </c>
    </row>
    <row r="257" spans="14:16" x14ac:dyDescent="0.35">
      <c r="N257" s="17" t="s">
        <v>886</v>
      </c>
      <c r="O257" s="8" t="s">
        <v>282</v>
      </c>
      <c r="P257">
        <f>COUNTIFS('Facility List'!J:J,'Summary Statistics'!N257,'Facility List'!K:K,'Summary Statistics'!O257)</f>
        <v>1</v>
      </c>
    </row>
    <row r="258" spans="14:16" x14ac:dyDescent="0.35">
      <c r="N258" s="17" t="s">
        <v>887</v>
      </c>
      <c r="O258" s="8" t="s">
        <v>326</v>
      </c>
      <c r="P258">
        <f>COUNTIFS('Facility List'!J:J,'Summary Statistics'!N258,'Facility List'!K:K,'Summary Statistics'!O258)</f>
        <v>0</v>
      </c>
    </row>
    <row r="259" spans="14:16" x14ac:dyDescent="0.35">
      <c r="N259" s="17" t="s">
        <v>890</v>
      </c>
      <c r="O259" s="8" t="s">
        <v>326</v>
      </c>
      <c r="P259">
        <f>COUNTIFS('Facility List'!J:J,'Summary Statistics'!N259,'Facility List'!K:K,'Summary Statistics'!O259)</f>
        <v>1</v>
      </c>
    </row>
    <row r="260" spans="14:16" x14ac:dyDescent="0.35">
      <c r="N260" s="17" t="s">
        <v>893</v>
      </c>
      <c r="O260" s="8" t="s">
        <v>132</v>
      </c>
      <c r="P260">
        <f>COUNTIFS('Facility List'!J:J,'Summary Statistics'!N260,'Facility List'!K:K,'Summary Statistics'!O260)</f>
        <v>1</v>
      </c>
    </row>
    <row r="261" spans="14:16" x14ac:dyDescent="0.35">
      <c r="N261" s="17" t="s">
        <v>896</v>
      </c>
      <c r="O261" s="8" t="s">
        <v>55</v>
      </c>
      <c r="P261">
        <f>COUNTIFS('Facility List'!J:J,'Summary Statistics'!N261,'Facility List'!K:K,'Summary Statistics'!O261)</f>
        <v>1</v>
      </c>
    </row>
    <row r="262" spans="14:16" x14ac:dyDescent="0.35">
      <c r="N262" s="17" t="s">
        <v>113</v>
      </c>
      <c r="O262" s="8" t="s">
        <v>696</v>
      </c>
      <c r="P262">
        <f>COUNTIFS('Facility List'!J:J,'Summary Statistics'!N262,'Facility List'!K:K,'Summary Statistics'!O262)</f>
        <v>1</v>
      </c>
    </row>
    <row r="263" spans="14:16" x14ac:dyDescent="0.35">
      <c r="N263" s="17" t="s">
        <v>899</v>
      </c>
      <c r="O263" s="7" t="s">
        <v>411</v>
      </c>
      <c r="P263">
        <f>COUNTIFS('Facility List'!J:J,'Summary Statistics'!N263,'Facility List'!K:K,'Summary Statistics'!O263)</f>
        <v>0</v>
      </c>
    </row>
    <row r="264" spans="14:16" x14ac:dyDescent="0.35">
      <c r="N264" s="17" t="s">
        <v>84</v>
      </c>
      <c r="O264" s="7" t="s">
        <v>171</v>
      </c>
      <c r="P264">
        <f>COUNTIFS('Facility List'!J:J,'Summary Statistics'!N264,'Facility List'!K:K,'Summary Statistics'!O264)</f>
        <v>1</v>
      </c>
    </row>
    <row r="265" spans="14:16" x14ac:dyDescent="0.35">
      <c r="N265" s="19" t="s">
        <v>907</v>
      </c>
      <c r="O265" s="10" t="s">
        <v>411</v>
      </c>
      <c r="P265">
        <f>COUNTIFS('Facility List'!J:J,'Summary Statistics'!N265,'Facility List'!K:K,'Summary Statistics'!O265)</f>
        <v>1</v>
      </c>
    </row>
    <row r="266" spans="14:16" x14ac:dyDescent="0.35">
      <c r="N266" s="19" t="s">
        <v>161</v>
      </c>
      <c r="O266" s="10" t="s">
        <v>411</v>
      </c>
      <c r="P266">
        <f>COUNTIFS('Facility List'!J:J,'Summary Statistics'!N266,'Facility List'!K:K,'Summary Statistics'!O266)</f>
        <v>1</v>
      </c>
    </row>
    <row r="267" spans="14:16" x14ac:dyDescent="0.35">
      <c r="N267" s="17" t="s">
        <v>913</v>
      </c>
      <c r="O267" s="11" t="s">
        <v>411</v>
      </c>
      <c r="P267">
        <f>COUNTIFS('Facility List'!J:J,'Summary Statistics'!N267,'Facility List'!K:K,'Summary Statistics'!O267)</f>
        <v>1</v>
      </c>
    </row>
    <row r="268" spans="14:16" x14ac:dyDescent="0.35">
      <c r="N268" s="18" t="s">
        <v>917</v>
      </c>
      <c r="O268" s="9" t="s">
        <v>55</v>
      </c>
      <c r="P268">
        <f>COUNTIFS('Facility List'!J:J,'Summary Statistics'!N268,'Facility List'!K:K,'Summary Statistics'!O268)</f>
        <v>1</v>
      </c>
    </row>
    <row r="269" spans="14:16" x14ac:dyDescent="0.35">
      <c r="N269" s="18" t="s">
        <v>919</v>
      </c>
      <c r="O269" s="9" t="s">
        <v>55</v>
      </c>
      <c r="P269">
        <f>COUNTIFS('Facility List'!J:J,'Summary Statistics'!N269,'Facility List'!K:K,'Summary Statistics'!O269)</f>
        <v>1</v>
      </c>
    </row>
    <row r="270" spans="14:16" x14ac:dyDescent="0.35">
      <c r="N270" s="19" t="s">
        <v>921</v>
      </c>
      <c r="O270" s="10" t="s">
        <v>55</v>
      </c>
      <c r="P270">
        <f>COUNTIFS('Facility List'!J:J,'Summary Statistics'!N270,'Facility List'!K:K,'Summary Statistics'!O270)</f>
        <v>1</v>
      </c>
    </row>
    <row r="271" spans="14:16" x14ac:dyDescent="0.35">
      <c r="N271" s="19" t="s">
        <v>925</v>
      </c>
      <c r="O271" s="10" t="s">
        <v>926</v>
      </c>
      <c r="P271">
        <f>COUNTIFS('Facility List'!J:J,'Summary Statistics'!N271,'Facility List'!K:K,'Summary Statistics'!O271)</f>
        <v>1</v>
      </c>
    </row>
    <row r="272" spans="14:16" x14ac:dyDescent="0.35">
      <c r="N272" s="18" t="s">
        <v>928</v>
      </c>
      <c r="O272" s="9" t="s">
        <v>108</v>
      </c>
      <c r="P272">
        <f>COUNTIFS('Facility List'!J:J,'Summary Statistics'!N272,'Facility List'!K:K,'Summary Statistics'!O272)</f>
        <v>1</v>
      </c>
    </row>
    <row r="273" spans="14:16" x14ac:dyDescent="0.35">
      <c r="N273" s="18" t="s">
        <v>930</v>
      </c>
      <c r="O273" s="9" t="s">
        <v>108</v>
      </c>
      <c r="P273">
        <f>COUNTIFS('Facility List'!J:J,'Summary Statistics'!N273,'Facility List'!K:K,'Summary Statistics'!O273)</f>
        <v>1</v>
      </c>
    </row>
    <row r="274" spans="14:16" x14ac:dyDescent="0.35">
      <c r="N274" s="17" t="s">
        <v>932</v>
      </c>
      <c r="O274" s="11" t="s">
        <v>132</v>
      </c>
      <c r="P274">
        <f>COUNTIFS('Facility List'!J:J,'Summary Statistics'!N274,'Facility List'!K:K,'Summary Statistics'!O274)</f>
        <v>1</v>
      </c>
    </row>
    <row r="275" spans="14:16" x14ac:dyDescent="0.35">
      <c r="N275" s="18" t="s">
        <v>934</v>
      </c>
      <c r="O275" s="9" t="s">
        <v>132</v>
      </c>
      <c r="P275">
        <f>COUNTIFS('Facility List'!J:J,'Summary Statistics'!N275,'Facility List'!K:K,'Summary Statistics'!O275)</f>
        <v>1</v>
      </c>
    </row>
    <row r="276" spans="14:16" x14ac:dyDescent="0.35">
      <c r="N276" s="19" t="s">
        <v>936</v>
      </c>
      <c r="O276" s="10" t="s">
        <v>132</v>
      </c>
      <c r="P276">
        <f>COUNTIFS('Facility List'!J:J,'Summary Statistics'!N276,'Facility List'!K:K,'Summary Statistics'!O276)</f>
        <v>1</v>
      </c>
    </row>
    <row r="277" spans="14:16" x14ac:dyDescent="0.35">
      <c r="N277" s="17" t="s">
        <v>938</v>
      </c>
      <c r="O277" s="13" t="s">
        <v>166</v>
      </c>
      <c r="P277">
        <f>COUNTIFS('Facility List'!J:J,'Summary Statistics'!N277,'Facility List'!K:K,'Summary Statistics'!O277)</f>
        <v>1</v>
      </c>
    </row>
    <row r="278" spans="14:16" x14ac:dyDescent="0.35">
      <c r="N278" s="18" t="s">
        <v>942</v>
      </c>
      <c r="O278" s="9" t="s">
        <v>171</v>
      </c>
      <c r="P278">
        <f>COUNTIFS('Facility List'!J:J,'Summary Statistics'!N278,'Facility List'!K:K,'Summary Statistics'!O278)</f>
        <v>1</v>
      </c>
    </row>
    <row r="279" spans="14:16" x14ac:dyDescent="0.35">
      <c r="N279" s="18" t="s">
        <v>946</v>
      </c>
      <c r="O279" s="9" t="s">
        <v>171</v>
      </c>
      <c r="P279">
        <f>COUNTIFS('Facility List'!J:J,'Summary Statistics'!N279,'Facility List'!K:K,'Summary Statistics'!O279)</f>
        <v>1</v>
      </c>
    </row>
    <row r="280" spans="14:16" x14ac:dyDescent="0.35">
      <c r="N280" s="18" t="s">
        <v>948</v>
      </c>
      <c r="O280" s="9" t="s">
        <v>171</v>
      </c>
      <c r="P280">
        <f>COUNTIFS('Facility List'!J:J,'Summary Statistics'!N280,'Facility List'!K:K,'Summary Statistics'!O280)</f>
        <v>1</v>
      </c>
    </row>
    <row r="281" spans="14:16" x14ac:dyDescent="0.35">
      <c r="N281" s="18" t="s">
        <v>950</v>
      </c>
      <c r="O281" s="9" t="s">
        <v>171</v>
      </c>
      <c r="P281">
        <f>COUNTIFS('Facility List'!J:J,'Summary Statistics'!N281,'Facility List'!K:K,'Summary Statistics'!O281)</f>
        <v>1</v>
      </c>
    </row>
    <row r="282" spans="14:16" x14ac:dyDescent="0.35">
      <c r="N282" s="18" t="s">
        <v>952</v>
      </c>
      <c r="O282" s="9" t="s">
        <v>171</v>
      </c>
      <c r="P282">
        <f>COUNTIFS('Facility List'!J:J,'Summary Statistics'!N282,'Facility List'!K:K,'Summary Statistics'!O282)</f>
        <v>1</v>
      </c>
    </row>
    <row r="283" spans="14:16" x14ac:dyDescent="0.35">
      <c r="N283" s="18" t="s">
        <v>954</v>
      </c>
      <c r="O283" s="9" t="s">
        <v>177</v>
      </c>
      <c r="P283">
        <f>COUNTIFS('Facility List'!J:J,'Summary Statistics'!N283,'Facility List'!K:K,'Summary Statistics'!O283)</f>
        <v>1</v>
      </c>
    </row>
    <row r="284" spans="14:16" x14ac:dyDescent="0.35">
      <c r="N284" s="18" t="s">
        <v>956</v>
      </c>
      <c r="O284" s="9" t="s">
        <v>177</v>
      </c>
      <c r="P284">
        <f>COUNTIFS('Facility List'!J:J,'Summary Statistics'!N284,'Facility List'!K:K,'Summary Statistics'!O284)</f>
        <v>1</v>
      </c>
    </row>
    <row r="285" spans="14:16" x14ac:dyDescent="0.35">
      <c r="N285" s="18" t="s">
        <v>958</v>
      </c>
      <c r="O285" s="9" t="s">
        <v>177</v>
      </c>
      <c r="P285">
        <f>COUNTIFS('Facility List'!J:J,'Summary Statistics'!N285,'Facility List'!K:K,'Summary Statistics'!O285)</f>
        <v>1</v>
      </c>
    </row>
    <row r="286" spans="14:16" x14ac:dyDescent="0.35">
      <c r="N286" s="17" t="s">
        <v>960</v>
      </c>
      <c r="O286" s="9" t="s">
        <v>419</v>
      </c>
      <c r="P286">
        <f>COUNTIFS('Facility List'!J:J,'Summary Statistics'!N286,'Facility List'!K:K,'Summary Statistics'!O286)</f>
        <v>1</v>
      </c>
    </row>
    <row r="287" spans="14:16" x14ac:dyDescent="0.35">
      <c r="N287" s="18" t="s">
        <v>962</v>
      </c>
      <c r="O287" s="9" t="s">
        <v>419</v>
      </c>
      <c r="P287">
        <f>COUNTIFS('Facility List'!J:J,'Summary Statistics'!N287,'Facility List'!K:K,'Summary Statistics'!O287)</f>
        <v>1</v>
      </c>
    </row>
    <row r="288" spans="14:16" x14ac:dyDescent="0.35">
      <c r="N288" s="18" t="s">
        <v>964</v>
      </c>
      <c r="O288" s="9" t="s">
        <v>467</v>
      </c>
      <c r="P288">
        <f>COUNTIFS('Facility List'!J:J,'Summary Statistics'!N288,'Facility List'!K:K,'Summary Statistics'!O288)</f>
        <v>1</v>
      </c>
    </row>
    <row r="289" spans="14:16" x14ac:dyDescent="0.35">
      <c r="N289" s="18" t="s">
        <v>972</v>
      </c>
      <c r="O289" s="9" t="s">
        <v>467</v>
      </c>
      <c r="P289">
        <f>COUNTIFS('Facility List'!J:J,'Summary Statistics'!N289,'Facility List'!K:K,'Summary Statistics'!O289)</f>
        <v>1</v>
      </c>
    </row>
    <row r="290" spans="14:16" x14ac:dyDescent="0.35">
      <c r="N290" s="18" t="s">
        <v>974</v>
      </c>
      <c r="O290" s="9" t="s">
        <v>467</v>
      </c>
      <c r="P290">
        <f>COUNTIFS('Facility List'!J:J,'Summary Statistics'!N290,'Facility List'!K:K,'Summary Statistics'!O290)</f>
        <v>1</v>
      </c>
    </row>
    <row r="291" spans="14:16" x14ac:dyDescent="0.35">
      <c r="N291" s="17" t="s">
        <v>981</v>
      </c>
      <c r="O291" s="11" t="s">
        <v>478</v>
      </c>
      <c r="P291">
        <f>COUNTIFS('Facility List'!J:J,'Summary Statistics'!N291,'Facility List'!K:K,'Summary Statistics'!O291)</f>
        <v>1</v>
      </c>
    </row>
    <row r="292" spans="14:16" x14ac:dyDescent="0.35">
      <c r="N292" s="19" t="s">
        <v>983</v>
      </c>
      <c r="O292" s="10" t="s">
        <v>478</v>
      </c>
      <c r="P292">
        <f>COUNTIFS('Facility List'!J:J,'Summary Statistics'!N292,'Facility List'!K:K,'Summary Statistics'!O292)</f>
        <v>1</v>
      </c>
    </row>
    <row r="293" spans="14:16" x14ac:dyDescent="0.35">
      <c r="N293" s="19" t="s">
        <v>998</v>
      </c>
      <c r="O293" s="10" t="s">
        <v>478</v>
      </c>
      <c r="P293">
        <f>COUNTIFS('Facility List'!J:J,'Summary Statistics'!N293,'Facility List'!K:K,'Summary Statistics'!O293)</f>
        <v>1</v>
      </c>
    </row>
    <row r="294" spans="14:16" x14ac:dyDescent="0.35">
      <c r="N294" s="19" t="s">
        <v>1012</v>
      </c>
      <c r="O294" s="10" t="s">
        <v>478</v>
      </c>
      <c r="P294">
        <f>COUNTIFS('Facility List'!J:J,'Summary Statistics'!N294,'Facility List'!K:K,'Summary Statistics'!O294)</f>
        <v>1</v>
      </c>
    </row>
    <row r="295" spans="14:16" x14ac:dyDescent="0.35">
      <c r="N295" s="18" t="s">
        <v>1017</v>
      </c>
      <c r="O295" s="9" t="s">
        <v>478</v>
      </c>
      <c r="P295">
        <f>COUNTIFS('Facility List'!J:J,'Summary Statistics'!N295,'Facility List'!K:K,'Summary Statistics'!O295)</f>
        <v>1</v>
      </c>
    </row>
    <row r="296" spans="14:16" x14ac:dyDescent="0.35">
      <c r="N296" s="18" t="s">
        <v>1021</v>
      </c>
      <c r="O296" s="9" t="s">
        <v>478</v>
      </c>
      <c r="P296">
        <f>COUNTIFS('Facility List'!J:J,'Summary Statistics'!N296,'Facility List'!K:K,'Summary Statistics'!O296)</f>
        <v>1</v>
      </c>
    </row>
    <row r="297" spans="14:16" x14ac:dyDescent="0.35">
      <c r="N297" s="19" t="s">
        <v>1027</v>
      </c>
      <c r="O297" s="10" t="s">
        <v>478</v>
      </c>
      <c r="P297">
        <f>COUNTIFS('Facility List'!J:J,'Summary Statistics'!N297,'Facility List'!K:K,'Summary Statistics'!O297)</f>
        <v>1</v>
      </c>
    </row>
    <row r="298" spans="14:16" x14ac:dyDescent="0.35">
      <c r="N298" s="18" t="s">
        <v>1035</v>
      </c>
      <c r="O298" s="9" t="s">
        <v>478</v>
      </c>
      <c r="P298">
        <f>COUNTIFS('Facility List'!J:J,'Summary Statistics'!N298,'Facility List'!K:K,'Summary Statistics'!O298)</f>
        <v>1</v>
      </c>
    </row>
    <row r="299" spans="14:16" x14ac:dyDescent="0.35">
      <c r="N299" s="19" t="s">
        <v>1046</v>
      </c>
      <c r="O299" s="10" t="s">
        <v>478</v>
      </c>
      <c r="P299">
        <f>COUNTIFS('Facility List'!J:J,'Summary Statistics'!N299,'Facility List'!K:K,'Summary Statistics'!O299)</f>
        <v>1</v>
      </c>
    </row>
    <row r="300" spans="14:16" x14ac:dyDescent="0.35">
      <c r="N300" s="19" t="s">
        <v>1051</v>
      </c>
      <c r="O300" s="10" t="s">
        <v>478</v>
      </c>
      <c r="P300">
        <f>COUNTIFS('Facility List'!J:J,'Summary Statistics'!N300,'Facility List'!K:K,'Summary Statistics'!O300)</f>
        <v>1</v>
      </c>
    </row>
    <row r="301" spans="14:16" x14ac:dyDescent="0.35">
      <c r="N301" s="17" t="s">
        <v>84</v>
      </c>
      <c r="O301" s="12" t="s">
        <v>478</v>
      </c>
      <c r="P301">
        <f>COUNTIFS('Facility List'!J:J,'Summary Statistics'!N301,'Facility List'!K:K,'Summary Statistics'!O301)</f>
        <v>1</v>
      </c>
    </row>
    <row r="302" spans="14:16" x14ac:dyDescent="0.35">
      <c r="N302" s="19" t="s">
        <v>1062</v>
      </c>
      <c r="O302" s="10" t="s">
        <v>480</v>
      </c>
      <c r="P302">
        <f>COUNTIFS('Facility List'!J:J,'Summary Statistics'!N302,'Facility List'!K:K,'Summary Statistics'!O302)</f>
        <v>1</v>
      </c>
    </row>
    <row r="303" spans="14:16" x14ac:dyDescent="0.35">
      <c r="N303" s="18" t="s">
        <v>1065</v>
      </c>
      <c r="O303" s="9" t="s">
        <v>480</v>
      </c>
      <c r="P303">
        <f>COUNTIFS('Facility List'!J:J,'Summary Statistics'!N303,'Facility List'!K:K,'Summary Statistics'!O303)</f>
        <v>1</v>
      </c>
    </row>
    <row r="304" spans="14:16" x14ac:dyDescent="0.35">
      <c r="N304" s="18" t="s">
        <v>1068</v>
      </c>
      <c r="O304" s="9" t="s">
        <v>213</v>
      </c>
      <c r="P304">
        <f>COUNTIFS('Facility List'!J:J,'Summary Statistics'!N304,'Facility List'!K:K,'Summary Statistics'!O304)</f>
        <v>1</v>
      </c>
    </row>
    <row r="305" spans="14:16" x14ac:dyDescent="0.35">
      <c r="N305" s="17" t="s">
        <v>1070</v>
      </c>
      <c r="O305" s="11" t="s">
        <v>696</v>
      </c>
      <c r="P305">
        <f>COUNTIFS('Facility List'!J:J,'Summary Statistics'!N305,'Facility List'!K:K,'Summary Statistics'!O305)</f>
        <v>1</v>
      </c>
    </row>
    <row r="306" spans="14:16" x14ac:dyDescent="0.35">
      <c r="N306" s="18" t="s">
        <v>1072</v>
      </c>
      <c r="O306" s="9" t="s">
        <v>696</v>
      </c>
      <c r="P306">
        <f>COUNTIFS('Facility List'!J:J,'Summary Statistics'!N306,'Facility List'!K:K,'Summary Statistics'!O306)</f>
        <v>1</v>
      </c>
    </row>
    <row r="307" spans="14:16" x14ac:dyDescent="0.35">
      <c r="N307" s="18" t="s">
        <v>1074</v>
      </c>
      <c r="O307" s="9" t="s">
        <v>696</v>
      </c>
      <c r="P307">
        <f>COUNTIFS('Facility List'!J:J,'Summary Statistics'!N307,'Facility List'!K:K,'Summary Statistics'!O307)</f>
        <v>1</v>
      </c>
    </row>
    <row r="308" spans="14:16" x14ac:dyDescent="0.35">
      <c r="N308" s="18" t="s">
        <v>1076</v>
      </c>
      <c r="O308" s="9" t="s">
        <v>585</v>
      </c>
      <c r="P308">
        <f>COUNTIFS('Facility List'!J:J,'Summary Statistics'!N308,'Facility List'!K:K,'Summary Statistics'!O308)</f>
        <v>1</v>
      </c>
    </row>
    <row r="309" spans="14:16" x14ac:dyDescent="0.35">
      <c r="N309" s="18" t="s">
        <v>1078</v>
      </c>
      <c r="O309" s="9" t="s">
        <v>223</v>
      </c>
      <c r="P309">
        <f>COUNTIFS('Facility List'!J:J,'Summary Statistics'!N309,'Facility List'!K:K,'Summary Statistics'!O309)</f>
        <v>1</v>
      </c>
    </row>
    <row r="310" spans="14:16" x14ac:dyDescent="0.35">
      <c r="N310" s="18" t="s">
        <v>1080</v>
      </c>
      <c r="O310" s="9" t="s">
        <v>223</v>
      </c>
      <c r="P310">
        <f>COUNTIFS('Facility List'!J:J,'Summary Statistics'!N310,'Facility List'!K:K,'Summary Statistics'!O310)</f>
        <v>1</v>
      </c>
    </row>
    <row r="311" spans="14:16" x14ac:dyDescent="0.35">
      <c r="N311" s="18" t="s">
        <v>1082</v>
      </c>
      <c r="O311" s="9" t="s">
        <v>223</v>
      </c>
      <c r="P311">
        <f>COUNTIFS('Facility List'!J:J,'Summary Statistics'!N311,'Facility List'!K:K,'Summary Statistics'!O311)</f>
        <v>1</v>
      </c>
    </row>
    <row r="312" spans="14:16" x14ac:dyDescent="0.35">
      <c r="N312" s="18" t="s">
        <v>1084</v>
      </c>
      <c r="O312" s="9" t="s">
        <v>513</v>
      </c>
      <c r="P312">
        <f>COUNTIFS('Facility List'!J:J,'Summary Statistics'!N312,'Facility List'!K:K,'Summary Statistics'!O312)</f>
        <v>1</v>
      </c>
    </row>
    <row r="313" spans="14:16" x14ac:dyDescent="0.35">
      <c r="N313" s="18" t="s">
        <v>1086</v>
      </c>
      <c r="O313" s="9" t="s">
        <v>244</v>
      </c>
      <c r="P313">
        <f>COUNTIFS('Facility List'!J:J,'Summary Statistics'!N313,'Facility List'!K:K,'Summary Statistics'!O313)</f>
        <v>1</v>
      </c>
    </row>
    <row r="314" spans="14:16" x14ac:dyDescent="0.35">
      <c r="N314" s="18" t="s">
        <v>1088</v>
      </c>
      <c r="O314" s="9" t="s">
        <v>268</v>
      </c>
      <c r="P314">
        <f>COUNTIFS('Facility List'!J:J,'Summary Statistics'!N314,'Facility List'!K:K,'Summary Statistics'!O314)</f>
        <v>1</v>
      </c>
    </row>
    <row r="315" spans="14:16" x14ac:dyDescent="0.35">
      <c r="N315" s="17" t="s">
        <v>1090</v>
      </c>
      <c r="O315" s="9" t="s">
        <v>268</v>
      </c>
      <c r="P315">
        <f>COUNTIFS('Facility List'!J:J,'Summary Statistics'!N315,'Facility List'!K:K,'Summary Statistics'!O315)</f>
        <v>1</v>
      </c>
    </row>
    <row r="316" spans="14:16" x14ac:dyDescent="0.35">
      <c r="N316" s="18" t="s">
        <v>1092</v>
      </c>
      <c r="O316" s="9" t="s">
        <v>268</v>
      </c>
      <c r="P316">
        <f>COUNTIFS('Facility List'!J:J,'Summary Statistics'!N316,'Facility List'!K:K,'Summary Statistics'!O316)</f>
        <v>1</v>
      </c>
    </row>
    <row r="317" spans="14:16" x14ac:dyDescent="0.35">
      <c r="N317" s="18" t="s">
        <v>1094</v>
      </c>
      <c r="O317" s="9" t="s">
        <v>268</v>
      </c>
      <c r="P317">
        <f>COUNTIFS('Facility List'!J:J,'Summary Statistics'!N317,'Facility List'!K:K,'Summary Statistics'!O317)</f>
        <v>1</v>
      </c>
    </row>
    <row r="318" spans="14:16" x14ac:dyDescent="0.35">
      <c r="N318" s="18" t="s">
        <v>913</v>
      </c>
      <c r="O318" s="9" t="s">
        <v>277</v>
      </c>
      <c r="P318">
        <f>COUNTIFS('Facility List'!J:J,'Summary Statistics'!N318,'Facility List'!K:K,'Summary Statistics'!O318)</f>
        <v>1</v>
      </c>
    </row>
    <row r="319" spans="14:16" x14ac:dyDescent="0.35">
      <c r="N319" s="18" t="s">
        <v>1099</v>
      </c>
      <c r="O319" s="9" t="s">
        <v>277</v>
      </c>
      <c r="P319">
        <f>COUNTIFS('Facility List'!J:J,'Summary Statistics'!N319,'Facility List'!K:K,'Summary Statistics'!O319)</f>
        <v>1</v>
      </c>
    </row>
    <row r="320" spans="14:16" x14ac:dyDescent="0.35">
      <c r="N320" s="18" t="s">
        <v>1101</v>
      </c>
      <c r="O320" s="9" t="s">
        <v>277</v>
      </c>
      <c r="P320">
        <f>COUNTIFS('Facility List'!J:J,'Summary Statistics'!N320,'Facility List'!K:K,'Summary Statistics'!O320)</f>
        <v>1</v>
      </c>
    </row>
    <row r="321" spans="14:16" x14ac:dyDescent="0.35">
      <c r="N321" s="17" t="s">
        <v>1116</v>
      </c>
      <c r="O321" s="11" t="s">
        <v>1117</v>
      </c>
      <c r="P321">
        <f>COUNTIFS('Facility List'!J:J,'Summary Statistics'!N321,'Facility List'!K:K,'Summary Statistics'!O321)</f>
        <v>1</v>
      </c>
    </row>
    <row r="322" spans="14:16" x14ac:dyDescent="0.35">
      <c r="N322" s="18" t="s">
        <v>1119</v>
      </c>
      <c r="O322" s="9" t="s">
        <v>288</v>
      </c>
      <c r="P322">
        <f>COUNTIFS('Facility List'!J:J,'Summary Statistics'!N322,'Facility List'!K:K,'Summary Statistics'!O322)</f>
        <v>1</v>
      </c>
    </row>
    <row r="323" spans="14:16" x14ac:dyDescent="0.35">
      <c r="N323" s="19" t="s">
        <v>1121</v>
      </c>
      <c r="O323" s="10" t="s">
        <v>288</v>
      </c>
      <c r="P323">
        <f>COUNTIFS('Facility List'!J:J,'Summary Statistics'!N323,'Facility List'!K:K,'Summary Statistics'!O323)</f>
        <v>1</v>
      </c>
    </row>
    <row r="324" spans="14:16" x14ac:dyDescent="0.35">
      <c r="N324" s="18" t="s">
        <v>1123</v>
      </c>
      <c r="O324" s="9" t="s">
        <v>326</v>
      </c>
      <c r="P324">
        <f>COUNTIFS('Facility List'!J:J,'Summary Statistics'!N324,'Facility List'!K:K,'Summary Statistics'!O324)</f>
        <v>1</v>
      </c>
    </row>
    <row r="325" spans="14:16" x14ac:dyDescent="0.35">
      <c r="N325" s="18" t="s">
        <v>1125</v>
      </c>
      <c r="O325" s="9" t="s">
        <v>326</v>
      </c>
      <c r="P325">
        <f>COUNTIFS('Facility List'!J:J,'Summary Statistics'!N325,'Facility List'!K:K,'Summary Statistics'!O325)</f>
        <v>1</v>
      </c>
    </row>
    <row r="326" spans="14:16" x14ac:dyDescent="0.35">
      <c r="N326" s="19" t="s">
        <v>1129</v>
      </c>
      <c r="O326" s="10" t="s">
        <v>336</v>
      </c>
      <c r="P326">
        <f>COUNTIFS('Facility List'!J:J,'Summary Statistics'!N326,'Facility List'!K:K,'Summary Statistics'!O326)</f>
        <v>1</v>
      </c>
    </row>
    <row r="327" spans="14:16" x14ac:dyDescent="0.35">
      <c r="N327" s="18" t="s">
        <v>1132</v>
      </c>
      <c r="O327" s="9" t="s">
        <v>336</v>
      </c>
      <c r="P327">
        <f>COUNTIFS('Facility List'!J:J,'Summary Statistics'!N327,'Facility List'!K:K,'Summary Statistics'!O327)</f>
        <v>1</v>
      </c>
    </row>
    <row r="328" spans="14:16" x14ac:dyDescent="0.35">
      <c r="N328" s="18" t="s">
        <v>1136</v>
      </c>
      <c r="O328" s="9" t="s">
        <v>346</v>
      </c>
      <c r="P328">
        <f>COUNTIFS('Facility List'!J:J,'Summary Statistics'!N328,'Facility List'!K:K,'Summary Statistics'!O328)</f>
        <v>1</v>
      </c>
    </row>
    <row r="329" spans="14:16" x14ac:dyDescent="0.35">
      <c r="N329" s="17" t="s">
        <v>1138</v>
      </c>
      <c r="O329" s="13" t="s">
        <v>346</v>
      </c>
      <c r="P329">
        <f>COUNTIFS('Facility List'!J:J,'Summary Statistics'!N329,'Facility List'!K:K,'Summary Statistics'!O329)</f>
        <v>1</v>
      </c>
    </row>
    <row r="330" spans="14:16" x14ac:dyDescent="0.35">
      <c r="N330" s="19" t="s">
        <v>1148</v>
      </c>
      <c r="O330" s="10" t="s">
        <v>346</v>
      </c>
      <c r="P330">
        <f>COUNTIFS('Facility List'!J:J,'Summary Statistics'!N330,'Facility List'!K:K,'Summary Statistics'!O330)</f>
        <v>1</v>
      </c>
    </row>
    <row r="331" spans="14:16" x14ac:dyDescent="0.35">
      <c r="N331" s="19" t="s">
        <v>1155</v>
      </c>
      <c r="O331" s="10" t="s">
        <v>346</v>
      </c>
      <c r="P331">
        <f>COUNTIFS('Facility List'!J:J,'Summary Statistics'!N331,'Facility List'!K:K,'Summary Statistics'!O331)</f>
        <v>1</v>
      </c>
    </row>
    <row r="332" spans="14:16" x14ac:dyDescent="0.35">
      <c r="N332" s="18" t="s">
        <v>1200</v>
      </c>
      <c r="O332" s="9" t="s">
        <v>346</v>
      </c>
      <c r="P332">
        <f>COUNTIFS('Facility List'!J:J,'Summary Statistics'!N332,'Facility List'!K:K,'Summary Statistics'!O332)</f>
        <v>1</v>
      </c>
    </row>
    <row r="333" spans="14:16" x14ac:dyDescent="0.35">
      <c r="N333" s="18" t="s">
        <v>1202</v>
      </c>
      <c r="O333" s="9" t="s">
        <v>346</v>
      </c>
      <c r="P333">
        <f>COUNTIFS('Facility List'!J:J,'Summary Statistics'!N333,'Facility List'!K:K,'Summary Statistics'!O333)</f>
        <v>1</v>
      </c>
    </row>
    <row r="334" spans="14:16" x14ac:dyDescent="0.35">
      <c r="N334" s="19" t="s">
        <v>1204</v>
      </c>
      <c r="O334" s="12" t="s">
        <v>346</v>
      </c>
      <c r="P334">
        <f>COUNTIFS('Facility List'!J:J,'Summary Statistics'!N334,'Facility List'!K:K,'Summary Statistics'!O334)</f>
        <v>1</v>
      </c>
    </row>
    <row r="335" spans="14:16" x14ac:dyDescent="0.35">
      <c r="N335" s="18" t="s">
        <v>1207</v>
      </c>
      <c r="O335" s="9" t="s">
        <v>346</v>
      </c>
      <c r="P335">
        <f>COUNTIFS('Facility List'!J:J,'Summary Statistics'!N335,'Facility List'!K:K,'Summary Statistics'!O335)</f>
        <v>1</v>
      </c>
    </row>
    <row r="336" spans="14:16" x14ac:dyDescent="0.35">
      <c r="N336" s="19" t="s">
        <v>1227</v>
      </c>
      <c r="O336" s="10" t="s">
        <v>346</v>
      </c>
      <c r="P336">
        <f>COUNTIFS('Facility List'!J:J,'Summary Statistics'!N336,'Facility List'!K:K,'Summary Statistics'!O336)</f>
        <v>1</v>
      </c>
    </row>
    <row r="337" spans="14:16" x14ac:dyDescent="0.35">
      <c r="N337" s="19" t="s">
        <v>1229</v>
      </c>
      <c r="O337" s="13" t="s">
        <v>346</v>
      </c>
      <c r="P337">
        <f>COUNTIFS('Facility List'!J:J,'Summary Statistics'!N337,'Facility List'!K:K,'Summary Statistics'!O337)</f>
        <v>1</v>
      </c>
    </row>
    <row r="338" spans="14:16" x14ac:dyDescent="0.35">
      <c r="N338" s="18" t="s">
        <v>1119</v>
      </c>
      <c r="O338" s="9" t="s">
        <v>346</v>
      </c>
      <c r="P338">
        <f>COUNTIFS('Facility List'!J:J,'Summary Statistics'!N338,'Facility List'!K:K,'Summary Statistics'!O338)</f>
        <v>1</v>
      </c>
    </row>
    <row r="339" spans="14:16" x14ac:dyDescent="0.35">
      <c r="N339" s="19" t="s">
        <v>1252</v>
      </c>
      <c r="O339" s="13" t="s">
        <v>346</v>
      </c>
      <c r="P339">
        <f>COUNTIFS('Facility List'!J:J,'Summary Statistics'!N339,'Facility List'!K:K,'Summary Statistics'!O339)</f>
        <v>1</v>
      </c>
    </row>
    <row r="340" spans="14:16" x14ac:dyDescent="0.35">
      <c r="N340" s="18" t="s">
        <v>1254</v>
      </c>
      <c r="O340" s="9" t="s">
        <v>346</v>
      </c>
      <c r="P340">
        <f>COUNTIFS('Facility List'!J:J,'Summary Statistics'!N340,'Facility List'!K:K,'Summary Statistics'!O340)</f>
        <v>1</v>
      </c>
    </row>
    <row r="341" spans="14:16" x14ac:dyDescent="0.35">
      <c r="N341" s="18" t="s">
        <v>1256</v>
      </c>
      <c r="O341" s="9" t="s">
        <v>346</v>
      </c>
      <c r="P341">
        <f>COUNTIFS('Facility List'!J:J,'Summary Statistics'!N341,'Facility List'!K:K,'Summary Statistics'!O341)</f>
        <v>1</v>
      </c>
    </row>
    <row r="342" spans="14:16" x14ac:dyDescent="0.35">
      <c r="N342" s="18" t="s">
        <v>1119</v>
      </c>
      <c r="O342" s="9" t="s">
        <v>370</v>
      </c>
      <c r="P342">
        <f>COUNTIFS('Facility List'!J:J,'Summary Statistics'!N342,'Facility List'!K:K,'Summary Statistics'!O342)</f>
        <v>1</v>
      </c>
    </row>
    <row r="343" spans="14:16" x14ac:dyDescent="0.35">
      <c r="N343" s="18" t="s">
        <v>1266</v>
      </c>
      <c r="O343" s="9" t="s">
        <v>1267</v>
      </c>
      <c r="P343">
        <f>COUNTIFS('Facility List'!J:J,'Summary Statistics'!N343,'Facility List'!K:K,'Summary Statistics'!O343)</f>
        <v>1</v>
      </c>
    </row>
    <row r="344" spans="14:16" x14ac:dyDescent="0.35">
      <c r="N344" s="18" t="s">
        <v>1272</v>
      </c>
      <c r="O344" s="9" t="s">
        <v>392</v>
      </c>
      <c r="P344">
        <f>COUNTIFS('Facility List'!J:J,'Summary Statistics'!N344,'Facility List'!K:K,'Summary Statistics'!O344)</f>
        <v>1</v>
      </c>
    </row>
    <row r="345" spans="14:16" x14ac:dyDescent="0.35">
      <c r="N345" s="18" t="s">
        <v>1275</v>
      </c>
      <c r="O345" s="9" t="s">
        <v>392</v>
      </c>
      <c r="P345">
        <f>COUNTIFS('Facility List'!J:J,'Summary Statistics'!N345,'Facility List'!K:K,'Summary Statistics'!O345)</f>
        <v>1</v>
      </c>
    </row>
    <row r="346" spans="14:16" x14ac:dyDescent="0.35">
      <c r="N346" s="19" t="s">
        <v>1874</v>
      </c>
      <c r="O346" s="10" t="s">
        <v>467</v>
      </c>
      <c r="P346">
        <f>COUNTIFS('Facility List'!J:J,'Summary Statistics'!N346,'Facility List'!K:K,'Summary Statistics'!O346)</f>
        <v>1</v>
      </c>
    </row>
    <row r="347" spans="14:16" x14ac:dyDescent="0.35">
      <c r="N347" s="19" t="s">
        <v>1876</v>
      </c>
      <c r="O347" s="10" t="s">
        <v>288</v>
      </c>
      <c r="P347">
        <f>COUNTIFS('Facility List'!J:J,'Summary Statistics'!N347,'Facility List'!K:K,'Summary Statistics'!O347)</f>
        <v>1</v>
      </c>
    </row>
    <row r="348" spans="14:16" x14ac:dyDescent="0.35">
      <c r="N348" s="19" t="s">
        <v>1872</v>
      </c>
      <c r="O348" s="10" t="s">
        <v>370</v>
      </c>
      <c r="P348">
        <f>COUNTIFS('Facility List'!J:J,'Summary Statistics'!N348,'Facility List'!K:K,'Summary Statistics'!O348)</f>
        <v>1</v>
      </c>
    </row>
    <row r="349" spans="14:16" x14ac:dyDescent="0.35">
      <c r="N349" s="19" t="s">
        <v>1877</v>
      </c>
      <c r="O349" s="10" t="s">
        <v>301</v>
      </c>
      <c r="P349">
        <f>COUNTIFS('Facility List'!J:J,'Summary Statistics'!N349,'Facility List'!K:K,'Summary Statistics'!O349)</f>
        <v>1</v>
      </c>
    </row>
    <row r="350" spans="14:16" x14ac:dyDescent="0.35">
      <c r="N350" s="19" t="s">
        <v>1878</v>
      </c>
      <c r="O350" s="10" t="s">
        <v>480</v>
      </c>
      <c r="P350">
        <f>COUNTIFS('Facility List'!J:J,'Summary Statistics'!N350,'Facility List'!K:K,'Summary Statistics'!O350)</f>
        <v>1</v>
      </c>
    </row>
    <row r="351" spans="14:16" x14ac:dyDescent="0.35">
      <c r="N351" s="19" t="s">
        <v>1879</v>
      </c>
      <c r="O351" s="10" t="s">
        <v>288</v>
      </c>
      <c r="P351">
        <f>COUNTIFS('Facility List'!J:J,'Summary Statistics'!N351,'Facility List'!K:K,'Summary Statistics'!O351)</f>
        <v>1</v>
      </c>
    </row>
    <row r="352" spans="14:16" x14ac:dyDescent="0.35">
      <c r="N352" s="19" t="s">
        <v>1880</v>
      </c>
      <c r="O352" s="10" t="s">
        <v>375</v>
      </c>
      <c r="P352">
        <f>COUNTIFS('Facility List'!J:J,'Summary Statistics'!N352,'Facility List'!K:K,'Summary Statistics'!O352)</f>
        <v>1</v>
      </c>
    </row>
    <row r="353" spans="14:16" x14ac:dyDescent="0.35">
      <c r="N353" s="19" t="s">
        <v>1881</v>
      </c>
      <c r="O353" s="10" t="s">
        <v>552</v>
      </c>
      <c r="P353">
        <f>COUNTIFS('Facility List'!J:J,'Summary Statistics'!N353,'Facility List'!K:K,'Summary Statistics'!O353)</f>
        <v>1</v>
      </c>
    </row>
    <row r="354" spans="14:16" x14ac:dyDescent="0.35">
      <c r="N354" s="19" t="s">
        <v>1882</v>
      </c>
      <c r="O354" s="10" t="s">
        <v>552</v>
      </c>
      <c r="P354">
        <f>COUNTIFS('Facility List'!J:J,'Summary Statistics'!N354,'Facility List'!K:K,'Summary Statistics'!O354)</f>
        <v>1</v>
      </c>
    </row>
    <row r="355" spans="14:16" x14ac:dyDescent="0.35">
      <c r="N355" s="19" t="s">
        <v>1883</v>
      </c>
      <c r="O355" s="10" t="s">
        <v>552</v>
      </c>
      <c r="P355">
        <f>COUNTIFS('Facility List'!J:J,'Summary Statistics'!N355,'Facility List'!K:K,'Summary Statistics'!O355)</f>
        <v>1</v>
      </c>
    </row>
    <row r="356" spans="14:16" x14ac:dyDescent="0.35">
      <c r="N356" s="19" t="s">
        <v>1874</v>
      </c>
      <c r="O356" s="10" t="s">
        <v>392</v>
      </c>
      <c r="P356">
        <f>COUNTIFS('Facility List'!J:J,'Summary Statistics'!N356,'Facility List'!K:K,'Summary Statistics'!O356)</f>
        <v>1</v>
      </c>
    </row>
    <row r="357" spans="14:16" x14ac:dyDescent="0.35">
      <c r="N357" s="19" t="s">
        <v>1765</v>
      </c>
      <c r="O357" s="10" t="s">
        <v>467</v>
      </c>
      <c r="P357">
        <f>COUNTIFS('Facility List'!J:J,'Summary Statistics'!N357,'Facility List'!K:K,'Summary Statistics'!O357)</f>
        <v>1</v>
      </c>
    </row>
    <row r="358" spans="14:16" x14ac:dyDescent="0.35">
      <c r="N358" s="19" t="s">
        <v>1885</v>
      </c>
      <c r="O358" s="10" t="s">
        <v>33</v>
      </c>
      <c r="P358">
        <f>COUNTIFS('Facility List'!J:J,'Summary Statistics'!N358,'Facility List'!K:K,'Summary Statistics'!O358)</f>
        <v>1</v>
      </c>
    </row>
    <row r="359" spans="14:16" x14ac:dyDescent="0.35">
      <c r="N359" s="19" t="s">
        <v>1886</v>
      </c>
      <c r="O359" s="10" t="s">
        <v>262</v>
      </c>
      <c r="P359">
        <f>COUNTIFS('Facility List'!J:J,'Summary Statistics'!N359,'Facility List'!K:K,'Summary Statistics'!O359)</f>
        <v>1</v>
      </c>
    </row>
    <row r="360" spans="14:16" x14ac:dyDescent="0.35">
      <c r="N360" s="19" t="s">
        <v>1887</v>
      </c>
      <c r="O360" s="10" t="s">
        <v>346</v>
      </c>
      <c r="P360">
        <f>COUNTIFS('Facility List'!J:J,'Summary Statistics'!N360,'Facility List'!K:K,'Summary Statistics'!O360)</f>
        <v>1</v>
      </c>
    </row>
    <row r="361" spans="14:16" x14ac:dyDescent="0.35">
      <c r="N361" s="19" t="s">
        <v>1888</v>
      </c>
      <c r="O361" s="10" t="s">
        <v>288</v>
      </c>
      <c r="P361">
        <f>COUNTIFS('Facility List'!J:J,'Summary Statistics'!N361,'Facility List'!K:K,'Summary Statistics'!O361)</f>
        <v>1</v>
      </c>
    </row>
    <row r="362" spans="14:16" x14ac:dyDescent="0.35">
      <c r="N362" s="19" t="s">
        <v>1889</v>
      </c>
      <c r="O362" s="10" t="s">
        <v>331</v>
      </c>
      <c r="P362">
        <f>COUNTIFS('Facility List'!J:J,'Summary Statistics'!N362,'Facility List'!K:K,'Summary Statistics'!O362)</f>
        <v>1</v>
      </c>
    </row>
    <row r="363" spans="14:16" x14ac:dyDescent="0.35">
      <c r="N363" s="19" t="s">
        <v>1387</v>
      </c>
      <c r="O363" s="10" t="s">
        <v>557</v>
      </c>
      <c r="P363">
        <f>COUNTIFS('Facility List'!J:J,'Summary Statistics'!N363,'Facility List'!K:K,'Summary Statistics'!O363)</f>
        <v>1</v>
      </c>
    </row>
    <row r="364" spans="14:16" x14ac:dyDescent="0.35">
      <c r="N364" s="17" t="s">
        <v>1400</v>
      </c>
      <c r="O364" s="8" t="s">
        <v>288</v>
      </c>
      <c r="P364">
        <f>COUNTIFS('Facility List'!J:J,'Summary Statistics'!N364,'Facility List'!K:K,'Summary Statistics'!O364)</f>
        <v>1</v>
      </c>
    </row>
    <row r="365" spans="14:16" x14ac:dyDescent="0.35">
      <c r="N365" s="17" t="s">
        <v>1402</v>
      </c>
      <c r="O365" s="8" t="s">
        <v>277</v>
      </c>
      <c r="P365">
        <f>COUNTIFS('Facility List'!J:J,'Summary Statistics'!N365,'Facility List'!K:K,'Summary Statistics'!O365)</f>
        <v>1</v>
      </c>
    </row>
    <row r="366" spans="14:16" x14ac:dyDescent="0.35">
      <c r="N366" s="17" t="s">
        <v>1405</v>
      </c>
      <c r="O366" s="8" t="s">
        <v>277</v>
      </c>
      <c r="P366">
        <f>COUNTIFS('Facility List'!J:J,'Summary Statistics'!N366,'Facility List'!K:K,'Summary Statistics'!O366)</f>
        <v>1</v>
      </c>
    </row>
    <row r="367" spans="14:16" x14ac:dyDescent="0.35">
      <c r="N367" s="17" t="s">
        <v>1407</v>
      </c>
      <c r="O367" s="8" t="s">
        <v>370</v>
      </c>
      <c r="P367">
        <f>COUNTIFS('Facility List'!J:J,'Summary Statistics'!N367,'Facility List'!K:K,'Summary Statistics'!O367)</f>
        <v>1</v>
      </c>
    </row>
    <row r="368" spans="14:16" x14ac:dyDescent="0.35">
      <c r="N368"/>
      <c r="O368"/>
    </row>
    <row r="369" spans="14:15" x14ac:dyDescent="0.35">
      <c r="N369"/>
      <c r="O369"/>
    </row>
    <row r="370" spans="14:15" x14ac:dyDescent="0.35">
      <c r="N370"/>
      <c r="O370"/>
    </row>
    <row r="371" spans="14:15" x14ac:dyDescent="0.35">
      <c r="N371"/>
      <c r="O371"/>
    </row>
    <row r="372" spans="14:15" x14ac:dyDescent="0.35">
      <c r="N372"/>
      <c r="O372"/>
    </row>
    <row r="373" spans="14:15" x14ac:dyDescent="0.35">
      <c r="N373"/>
      <c r="O373"/>
    </row>
    <row r="374" spans="14:15" x14ac:dyDescent="0.35">
      <c r="N374"/>
      <c r="O374"/>
    </row>
    <row r="375" spans="14:15" x14ac:dyDescent="0.35">
      <c r="N375"/>
      <c r="O375"/>
    </row>
    <row r="376" spans="14:15" x14ac:dyDescent="0.35">
      <c r="N376"/>
      <c r="O376"/>
    </row>
    <row r="377" spans="14:15" x14ac:dyDescent="0.35">
      <c r="N377"/>
      <c r="O377"/>
    </row>
    <row r="378" spans="14:15" x14ac:dyDescent="0.35">
      <c r="N378"/>
      <c r="O378"/>
    </row>
    <row r="379" spans="14:15" x14ac:dyDescent="0.35">
      <c r="N379"/>
      <c r="O379"/>
    </row>
    <row r="380" spans="14:15" x14ac:dyDescent="0.35">
      <c r="N380"/>
      <c r="O380"/>
    </row>
    <row r="381" spans="14:15" x14ac:dyDescent="0.35">
      <c r="N381"/>
      <c r="O381"/>
    </row>
    <row r="382" spans="14:15" x14ac:dyDescent="0.35">
      <c r="N382"/>
      <c r="O382"/>
    </row>
    <row r="383" spans="14:15" x14ac:dyDescent="0.35">
      <c r="N383"/>
      <c r="O383"/>
    </row>
    <row r="384" spans="14:15" x14ac:dyDescent="0.35">
      <c r="N384"/>
      <c r="O384"/>
    </row>
    <row r="385" spans="14:15" x14ac:dyDescent="0.35">
      <c r="N385"/>
      <c r="O385"/>
    </row>
    <row r="386" spans="14:15" x14ac:dyDescent="0.35">
      <c r="N386"/>
      <c r="O386"/>
    </row>
    <row r="387" spans="14:15" x14ac:dyDescent="0.35">
      <c r="N387"/>
      <c r="O387"/>
    </row>
    <row r="388" spans="14:15" x14ac:dyDescent="0.35">
      <c r="N388"/>
      <c r="O388"/>
    </row>
    <row r="389" spans="14:15" x14ac:dyDescent="0.35">
      <c r="N389"/>
      <c r="O389"/>
    </row>
    <row r="390" spans="14:15" x14ac:dyDescent="0.35">
      <c r="N390"/>
      <c r="O390"/>
    </row>
    <row r="391" spans="14:15" x14ac:dyDescent="0.35">
      <c r="N391"/>
      <c r="O391"/>
    </row>
    <row r="392" spans="14:15" x14ac:dyDescent="0.35">
      <c r="N392"/>
      <c r="O392"/>
    </row>
    <row r="393" spans="14:15" x14ac:dyDescent="0.35">
      <c r="N393"/>
      <c r="O393"/>
    </row>
    <row r="394" spans="14:15" x14ac:dyDescent="0.35">
      <c r="N394"/>
      <c r="O394"/>
    </row>
    <row r="395" spans="14:15" x14ac:dyDescent="0.35">
      <c r="N395"/>
      <c r="O395"/>
    </row>
    <row r="396" spans="14:15" x14ac:dyDescent="0.35">
      <c r="N396"/>
      <c r="O396"/>
    </row>
    <row r="397" spans="14:15" x14ac:dyDescent="0.35">
      <c r="N397"/>
      <c r="O397"/>
    </row>
    <row r="398" spans="14:15" x14ac:dyDescent="0.35">
      <c r="N398"/>
      <c r="O398"/>
    </row>
    <row r="399" spans="14:15" x14ac:dyDescent="0.35">
      <c r="N399"/>
      <c r="O399"/>
    </row>
    <row r="400" spans="14:15" x14ac:dyDescent="0.35">
      <c r="N400"/>
      <c r="O400"/>
    </row>
    <row r="401" spans="14:15" x14ac:dyDescent="0.35">
      <c r="N401"/>
      <c r="O401"/>
    </row>
    <row r="402" spans="14:15" x14ac:dyDescent="0.35">
      <c r="N402"/>
      <c r="O402"/>
    </row>
    <row r="403" spans="14:15" x14ac:dyDescent="0.35">
      <c r="N403"/>
      <c r="O403"/>
    </row>
    <row r="404" spans="14:15" x14ac:dyDescent="0.35">
      <c r="N404"/>
      <c r="O404"/>
    </row>
    <row r="405" spans="14:15" x14ac:dyDescent="0.35">
      <c r="N405"/>
      <c r="O405"/>
    </row>
    <row r="406" spans="14:15" x14ac:dyDescent="0.35">
      <c r="N406"/>
      <c r="O406"/>
    </row>
    <row r="407" spans="14:15" x14ac:dyDescent="0.35">
      <c r="N407"/>
      <c r="O407"/>
    </row>
    <row r="408" spans="14:15" x14ac:dyDescent="0.35">
      <c r="N408"/>
      <c r="O408"/>
    </row>
    <row r="409" spans="14:15" x14ac:dyDescent="0.35">
      <c r="N409"/>
      <c r="O409"/>
    </row>
    <row r="410" spans="14:15" x14ac:dyDescent="0.35">
      <c r="N410"/>
      <c r="O410"/>
    </row>
    <row r="411" spans="14:15" x14ac:dyDescent="0.35">
      <c r="N411"/>
      <c r="O411"/>
    </row>
    <row r="412" spans="14:15" x14ac:dyDescent="0.35">
      <c r="N412"/>
      <c r="O412"/>
    </row>
    <row r="413" spans="14:15" x14ac:dyDescent="0.35">
      <c r="N413"/>
      <c r="O413"/>
    </row>
    <row r="414" spans="14:15" x14ac:dyDescent="0.35">
      <c r="N414"/>
      <c r="O414"/>
    </row>
    <row r="415" spans="14:15" x14ac:dyDescent="0.35">
      <c r="N415"/>
      <c r="O415"/>
    </row>
    <row r="416" spans="14:15" x14ac:dyDescent="0.35">
      <c r="N416"/>
      <c r="O416"/>
    </row>
    <row r="417" spans="14:15" x14ac:dyDescent="0.35">
      <c r="N417"/>
      <c r="O417"/>
    </row>
    <row r="418" spans="14:15" x14ac:dyDescent="0.35">
      <c r="N418"/>
      <c r="O418"/>
    </row>
    <row r="419" spans="14:15" x14ac:dyDescent="0.35">
      <c r="N419"/>
      <c r="O419"/>
    </row>
    <row r="420" spans="14:15" x14ac:dyDescent="0.35">
      <c r="N420"/>
      <c r="O420"/>
    </row>
    <row r="421" spans="14:15" x14ac:dyDescent="0.35">
      <c r="N421"/>
      <c r="O421"/>
    </row>
    <row r="422" spans="14:15" x14ac:dyDescent="0.35">
      <c r="N422"/>
      <c r="O422"/>
    </row>
    <row r="423" spans="14:15" x14ac:dyDescent="0.35">
      <c r="N423"/>
      <c r="O423"/>
    </row>
    <row r="424" spans="14:15" x14ac:dyDescent="0.35">
      <c r="N424"/>
      <c r="O424"/>
    </row>
    <row r="425" spans="14:15" x14ac:dyDescent="0.35">
      <c r="N425"/>
      <c r="O425"/>
    </row>
    <row r="426" spans="14:15" x14ac:dyDescent="0.35">
      <c r="N426"/>
      <c r="O426"/>
    </row>
    <row r="427" spans="14:15" x14ac:dyDescent="0.35">
      <c r="N427"/>
      <c r="O427"/>
    </row>
    <row r="428" spans="14:15" x14ac:dyDescent="0.35">
      <c r="N428"/>
      <c r="O428"/>
    </row>
    <row r="429" spans="14:15" x14ac:dyDescent="0.35">
      <c r="N429"/>
      <c r="O429"/>
    </row>
    <row r="430" spans="14:15" x14ac:dyDescent="0.35">
      <c r="N430"/>
      <c r="O430"/>
    </row>
    <row r="431" spans="14:15" x14ac:dyDescent="0.35">
      <c r="N431"/>
      <c r="O431"/>
    </row>
    <row r="432" spans="14:15" x14ac:dyDescent="0.35">
      <c r="N432"/>
      <c r="O432"/>
    </row>
    <row r="433" spans="14:15" x14ac:dyDescent="0.35">
      <c r="N433"/>
      <c r="O433"/>
    </row>
    <row r="434" spans="14:15" x14ac:dyDescent="0.35">
      <c r="N434"/>
      <c r="O434"/>
    </row>
    <row r="435" spans="14:15" x14ac:dyDescent="0.35">
      <c r="N435"/>
      <c r="O435"/>
    </row>
    <row r="436" spans="14:15" x14ac:dyDescent="0.35">
      <c r="N436"/>
      <c r="O436"/>
    </row>
    <row r="437" spans="14:15" x14ac:dyDescent="0.35">
      <c r="N437"/>
      <c r="O437"/>
    </row>
    <row r="438" spans="14:15" x14ac:dyDescent="0.35">
      <c r="N438"/>
      <c r="O438"/>
    </row>
    <row r="439" spans="14:15" x14ac:dyDescent="0.35">
      <c r="N439"/>
      <c r="O439"/>
    </row>
    <row r="440" spans="14:15" x14ac:dyDescent="0.35">
      <c r="N440"/>
      <c r="O440"/>
    </row>
    <row r="441" spans="14:15" x14ac:dyDescent="0.35">
      <c r="N441"/>
      <c r="O441"/>
    </row>
    <row r="442" spans="14:15" x14ac:dyDescent="0.35">
      <c r="N442"/>
      <c r="O442"/>
    </row>
    <row r="443" spans="14:15" x14ac:dyDescent="0.35">
      <c r="N443"/>
      <c r="O443"/>
    </row>
    <row r="444" spans="14:15" x14ac:dyDescent="0.35">
      <c r="N444"/>
      <c r="O444"/>
    </row>
    <row r="445" spans="14:15" x14ac:dyDescent="0.35">
      <c r="N445"/>
      <c r="O445"/>
    </row>
    <row r="446" spans="14:15" x14ac:dyDescent="0.35">
      <c r="N446"/>
      <c r="O446"/>
    </row>
    <row r="447" spans="14:15" x14ac:dyDescent="0.35">
      <c r="N447"/>
      <c r="O447"/>
    </row>
    <row r="448" spans="14:15" x14ac:dyDescent="0.35">
      <c r="N448"/>
      <c r="O448"/>
    </row>
    <row r="449" spans="14:15" x14ac:dyDescent="0.35">
      <c r="N449"/>
      <c r="O449"/>
    </row>
    <row r="450" spans="14:15" x14ac:dyDescent="0.35">
      <c r="N450"/>
      <c r="O450"/>
    </row>
    <row r="451" spans="14:15" x14ac:dyDescent="0.35">
      <c r="N451"/>
      <c r="O451"/>
    </row>
    <row r="452" spans="14:15" x14ac:dyDescent="0.35">
      <c r="N452"/>
      <c r="O452"/>
    </row>
    <row r="453" spans="14:15" x14ac:dyDescent="0.35">
      <c r="N453"/>
      <c r="O453"/>
    </row>
    <row r="454" spans="14:15" x14ac:dyDescent="0.35">
      <c r="N454"/>
      <c r="O454"/>
    </row>
    <row r="455" spans="14:15" x14ac:dyDescent="0.35">
      <c r="N455"/>
      <c r="O455"/>
    </row>
    <row r="456" spans="14:15" x14ac:dyDescent="0.35">
      <c r="N456"/>
      <c r="O456"/>
    </row>
    <row r="457" spans="14:15" x14ac:dyDescent="0.35">
      <c r="N457"/>
      <c r="O457"/>
    </row>
    <row r="458" spans="14:15" x14ac:dyDescent="0.35">
      <c r="N458"/>
      <c r="O458"/>
    </row>
    <row r="459" spans="14:15" x14ac:dyDescent="0.35">
      <c r="N459"/>
      <c r="O459"/>
    </row>
    <row r="460" spans="14:15" x14ac:dyDescent="0.35">
      <c r="N460"/>
      <c r="O460"/>
    </row>
    <row r="461" spans="14:15" x14ac:dyDescent="0.35">
      <c r="N461"/>
      <c r="O461"/>
    </row>
    <row r="462" spans="14:15" x14ac:dyDescent="0.35">
      <c r="N462"/>
      <c r="O462"/>
    </row>
    <row r="463" spans="14:15" x14ac:dyDescent="0.35">
      <c r="N463"/>
      <c r="O463"/>
    </row>
    <row r="464" spans="14:15" x14ac:dyDescent="0.35">
      <c r="N464"/>
      <c r="O464"/>
    </row>
    <row r="465" spans="14:15" x14ac:dyDescent="0.35">
      <c r="N465"/>
      <c r="O465"/>
    </row>
    <row r="466" spans="14:15" x14ac:dyDescent="0.35">
      <c r="N466"/>
      <c r="O466"/>
    </row>
    <row r="467" spans="14:15" x14ac:dyDescent="0.35">
      <c r="N467"/>
      <c r="O467"/>
    </row>
    <row r="468" spans="14:15" x14ac:dyDescent="0.35">
      <c r="N468"/>
      <c r="O468"/>
    </row>
    <row r="469" spans="14:15" x14ac:dyDescent="0.35">
      <c r="N469"/>
      <c r="O469"/>
    </row>
    <row r="470" spans="14:15" x14ac:dyDescent="0.35">
      <c r="N470"/>
      <c r="O470"/>
    </row>
    <row r="471" spans="14:15" x14ac:dyDescent="0.35">
      <c r="N471"/>
      <c r="O471"/>
    </row>
    <row r="472" spans="14:15" x14ac:dyDescent="0.35">
      <c r="N472"/>
      <c r="O472"/>
    </row>
    <row r="473" spans="14:15" x14ac:dyDescent="0.35">
      <c r="N473"/>
      <c r="O473"/>
    </row>
    <row r="474" spans="14:15" x14ac:dyDescent="0.35">
      <c r="N474"/>
      <c r="O474"/>
    </row>
    <row r="475" spans="14:15" x14ac:dyDescent="0.35">
      <c r="N475"/>
      <c r="O475"/>
    </row>
    <row r="476" spans="14:15" x14ac:dyDescent="0.35">
      <c r="N476"/>
      <c r="O476"/>
    </row>
    <row r="477" spans="14:15" x14ac:dyDescent="0.35">
      <c r="N477"/>
      <c r="O477"/>
    </row>
    <row r="478" spans="14:15" x14ac:dyDescent="0.35">
      <c r="N478"/>
      <c r="O478"/>
    </row>
    <row r="479" spans="14:15" x14ac:dyDescent="0.35">
      <c r="N479"/>
      <c r="O479"/>
    </row>
    <row r="480" spans="14:15" x14ac:dyDescent="0.35">
      <c r="N480"/>
      <c r="O480"/>
    </row>
    <row r="481" spans="14:15" x14ac:dyDescent="0.35">
      <c r="N481"/>
      <c r="O481"/>
    </row>
    <row r="482" spans="14:15" x14ac:dyDescent="0.35">
      <c r="N482"/>
      <c r="O482"/>
    </row>
    <row r="483" spans="14:15" x14ac:dyDescent="0.35">
      <c r="N483"/>
      <c r="O483"/>
    </row>
    <row r="484" spans="14:15" x14ac:dyDescent="0.35">
      <c r="N484"/>
      <c r="O484"/>
    </row>
    <row r="485" spans="14:15" x14ac:dyDescent="0.35">
      <c r="N485"/>
      <c r="O485"/>
    </row>
    <row r="486" spans="14:15" x14ac:dyDescent="0.35">
      <c r="N486"/>
      <c r="O486"/>
    </row>
    <row r="487" spans="14:15" x14ac:dyDescent="0.35">
      <c r="N487"/>
      <c r="O487"/>
    </row>
    <row r="488" spans="14:15" x14ac:dyDescent="0.35">
      <c r="N488"/>
      <c r="O488"/>
    </row>
    <row r="489" spans="14:15" x14ac:dyDescent="0.35">
      <c r="N489"/>
      <c r="O489"/>
    </row>
    <row r="490" spans="14:15" x14ac:dyDescent="0.35">
      <c r="N490"/>
      <c r="O490"/>
    </row>
    <row r="491" spans="14:15" x14ac:dyDescent="0.35">
      <c r="N491"/>
      <c r="O491"/>
    </row>
    <row r="492" spans="14:15" x14ac:dyDescent="0.35">
      <c r="N492"/>
      <c r="O492"/>
    </row>
    <row r="493" spans="14:15" x14ac:dyDescent="0.35">
      <c r="N493"/>
      <c r="O493"/>
    </row>
    <row r="494" spans="14:15" x14ac:dyDescent="0.35">
      <c r="N494"/>
      <c r="O494"/>
    </row>
    <row r="495" spans="14:15" x14ac:dyDescent="0.35">
      <c r="N495"/>
      <c r="O495"/>
    </row>
    <row r="496" spans="14:15" x14ac:dyDescent="0.35">
      <c r="N496"/>
      <c r="O496"/>
    </row>
    <row r="497" spans="14:15" x14ac:dyDescent="0.35">
      <c r="N497"/>
      <c r="O497"/>
    </row>
    <row r="498" spans="14:15" x14ac:dyDescent="0.35">
      <c r="N498"/>
      <c r="O498"/>
    </row>
    <row r="499" spans="14:15" x14ac:dyDescent="0.35">
      <c r="N499"/>
      <c r="O499"/>
    </row>
    <row r="500" spans="14:15" x14ac:dyDescent="0.35">
      <c r="N500"/>
      <c r="O500"/>
    </row>
    <row r="501" spans="14:15" x14ac:dyDescent="0.35">
      <c r="N501"/>
      <c r="O501"/>
    </row>
    <row r="502" spans="14:15" x14ac:dyDescent="0.35">
      <c r="N502"/>
      <c r="O502"/>
    </row>
    <row r="503" spans="14:15" x14ac:dyDescent="0.35">
      <c r="N503"/>
      <c r="O503"/>
    </row>
    <row r="504" spans="14:15" x14ac:dyDescent="0.35">
      <c r="N504"/>
      <c r="O504"/>
    </row>
    <row r="505" spans="14:15" x14ac:dyDescent="0.35">
      <c r="N505"/>
      <c r="O505"/>
    </row>
    <row r="506" spans="14:15" x14ac:dyDescent="0.35">
      <c r="N506"/>
      <c r="O506"/>
    </row>
    <row r="507" spans="14:15" x14ac:dyDescent="0.35">
      <c r="N507"/>
      <c r="O507"/>
    </row>
    <row r="508" spans="14:15" x14ac:dyDescent="0.35">
      <c r="N508"/>
      <c r="O508"/>
    </row>
    <row r="509" spans="14:15" x14ac:dyDescent="0.35">
      <c r="N509"/>
      <c r="O509"/>
    </row>
    <row r="510" spans="14:15" x14ac:dyDescent="0.35">
      <c r="N510"/>
      <c r="O510"/>
    </row>
    <row r="511" spans="14:15" x14ac:dyDescent="0.35">
      <c r="N511"/>
      <c r="O511"/>
    </row>
    <row r="512" spans="14:15" x14ac:dyDescent="0.35">
      <c r="N512"/>
      <c r="O512"/>
    </row>
    <row r="513" spans="14:15" x14ac:dyDescent="0.35">
      <c r="N513"/>
      <c r="O513"/>
    </row>
    <row r="514" spans="14:15" x14ac:dyDescent="0.35">
      <c r="N514"/>
      <c r="O514"/>
    </row>
    <row r="515" spans="14:15" x14ac:dyDescent="0.35">
      <c r="N515"/>
      <c r="O515"/>
    </row>
    <row r="516" spans="14:15" x14ac:dyDescent="0.35">
      <c r="N516"/>
      <c r="O516"/>
    </row>
    <row r="517" spans="14:15" x14ac:dyDescent="0.35">
      <c r="N517"/>
      <c r="O517"/>
    </row>
    <row r="518" spans="14:15" x14ac:dyDescent="0.35">
      <c r="N518"/>
      <c r="O518"/>
    </row>
    <row r="519" spans="14:15" x14ac:dyDescent="0.35">
      <c r="N519"/>
      <c r="O519"/>
    </row>
    <row r="520" spans="14:15" x14ac:dyDescent="0.35">
      <c r="N520"/>
      <c r="O520"/>
    </row>
    <row r="521" spans="14:15" x14ac:dyDescent="0.35">
      <c r="N521"/>
      <c r="O521"/>
    </row>
    <row r="522" spans="14:15" x14ac:dyDescent="0.35">
      <c r="N522"/>
      <c r="O522"/>
    </row>
    <row r="523" spans="14:15" x14ac:dyDescent="0.35">
      <c r="N523"/>
      <c r="O523"/>
    </row>
    <row r="524" spans="14:15" x14ac:dyDescent="0.35">
      <c r="N524"/>
      <c r="O524"/>
    </row>
    <row r="525" spans="14:15" x14ac:dyDescent="0.35">
      <c r="N525"/>
      <c r="O525"/>
    </row>
    <row r="526" spans="14:15" x14ac:dyDescent="0.35">
      <c r="N526"/>
      <c r="O526"/>
    </row>
    <row r="527" spans="14:15" x14ac:dyDescent="0.35">
      <c r="N527"/>
      <c r="O527"/>
    </row>
    <row r="528" spans="14:15" x14ac:dyDescent="0.35">
      <c r="N528"/>
      <c r="O528"/>
    </row>
    <row r="529" spans="14:15" x14ac:dyDescent="0.35">
      <c r="N529"/>
      <c r="O529"/>
    </row>
    <row r="530" spans="14:15" x14ac:dyDescent="0.35">
      <c r="N530"/>
      <c r="O530"/>
    </row>
    <row r="531" spans="14:15" x14ac:dyDescent="0.35">
      <c r="N531"/>
      <c r="O531"/>
    </row>
    <row r="532" spans="14:15" x14ac:dyDescent="0.35">
      <c r="N532"/>
      <c r="O532"/>
    </row>
    <row r="533" spans="14:15" x14ac:dyDescent="0.35">
      <c r="N533"/>
      <c r="O533"/>
    </row>
    <row r="534" spans="14:15" x14ac:dyDescent="0.35">
      <c r="N534"/>
      <c r="O534"/>
    </row>
    <row r="535" spans="14:15" x14ac:dyDescent="0.35">
      <c r="N535"/>
      <c r="O535"/>
    </row>
    <row r="536" spans="14:15" x14ac:dyDescent="0.35">
      <c r="N536"/>
      <c r="O536"/>
    </row>
  </sheetData>
  <sortState xmlns:xlrd2="http://schemas.microsoft.com/office/spreadsheetml/2017/richdata2" ref="N2:P367">
    <sortCondition descending="1" ref="P2:P36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89EE-8342-48F6-ABE2-901CD9722716}">
  <dimension ref="A1:B24"/>
  <sheetViews>
    <sheetView tabSelected="1" topLeftCell="B1" workbookViewId="0">
      <selection activeCell="E5" sqref="E5"/>
    </sheetView>
  </sheetViews>
  <sheetFormatPr defaultColWidth="10.81640625" defaultRowHeight="15.5" x14ac:dyDescent="0.35"/>
  <cols>
    <col min="1" max="1" width="16.81640625" style="24" bestFit="1" customWidth="1"/>
    <col min="2" max="2" width="124.81640625" style="27" customWidth="1"/>
    <col min="3" max="4" width="10.81640625" style="24"/>
    <col min="5" max="5" width="16.453125" style="24" bestFit="1" customWidth="1"/>
    <col min="6" max="16384" width="10.81640625" style="24"/>
  </cols>
  <sheetData>
    <row r="1" spans="1:2" s="22" customFormat="1" ht="18.5" x14ac:dyDescent="0.35">
      <c r="A1" s="20" t="s">
        <v>1981</v>
      </c>
      <c r="B1" s="21" t="s">
        <v>1982</v>
      </c>
    </row>
    <row r="2" spans="1:2" ht="31" x14ac:dyDescent="0.35">
      <c r="A2" s="79" t="s">
        <v>16</v>
      </c>
      <c r="B2" s="23" t="s">
        <v>1983</v>
      </c>
    </row>
    <row r="3" spans="1:2" x14ac:dyDescent="0.35">
      <c r="A3" s="81"/>
      <c r="B3" s="25" t="s">
        <v>1984</v>
      </c>
    </row>
    <row r="4" spans="1:2" ht="31" x14ac:dyDescent="0.35">
      <c r="A4" s="26" t="s">
        <v>412</v>
      </c>
      <c r="B4" s="23" t="s">
        <v>2008</v>
      </c>
    </row>
    <row r="5" spans="1:2" ht="31" x14ac:dyDescent="0.35">
      <c r="A5" s="79" t="s">
        <v>814</v>
      </c>
      <c r="B5" s="23" t="s">
        <v>1985</v>
      </c>
    </row>
    <row r="6" spans="1:2" x14ac:dyDescent="0.35">
      <c r="A6" s="80"/>
      <c r="B6" s="23" t="s">
        <v>1986</v>
      </c>
    </row>
    <row r="7" spans="1:2" x14ac:dyDescent="0.35">
      <c r="A7" s="81"/>
      <c r="B7" s="25" t="s">
        <v>1984</v>
      </c>
    </row>
    <row r="8" spans="1:2" x14ac:dyDescent="0.35">
      <c r="A8" s="79" t="s">
        <v>838</v>
      </c>
      <c r="B8" s="23" t="s">
        <v>1987</v>
      </c>
    </row>
    <row r="9" spans="1:2" x14ac:dyDescent="0.35">
      <c r="A9" s="80"/>
      <c r="B9" s="23" t="s">
        <v>1988</v>
      </c>
    </row>
    <row r="10" spans="1:2" x14ac:dyDescent="0.35">
      <c r="A10" s="81"/>
      <c r="B10" s="25" t="s">
        <v>1984</v>
      </c>
    </row>
    <row r="11" spans="1:2" x14ac:dyDescent="0.35">
      <c r="A11" s="79" t="s">
        <v>869</v>
      </c>
      <c r="B11" s="23" t="s">
        <v>1989</v>
      </c>
    </row>
    <row r="12" spans="1:2" ht="31" x14ac:dyDescent="0.35">
      <c r="A12" s="80"/>
      <c r="B12" s="23" t="s">
        <v>1990</v>
      </c>
    </row>
    <row r="13" spans="1:2" x14ac:dyDescent="0.35">
      <c r="A13" s="81"/>
      <c r="B13" s="25" t="s">
        <v>1991</v>
      </c>
    </row>
    <row r="14" spans="1:2" x14ac:dyDescent="0.35">
      <c r="A14" s="78" t="s">
        <v>904</v>
      </c>
      <c r="B14" s="25" t="s">
        <v>1992</v>
      </c>
    </row>
    <row r="15" spans="1:2" x14ac:dyDescent="0.35">
      <c r="A15" s="78"/>
      <c r="B15" s="23" t="s">
        <v>1993</v>
      </c>
    </row>
    <row r="16" spans="1:2" x14ac:dyDescent="0.35">
      <c r="A16" s="78" t="s">
        <v>1280</v>
      </c>
      <c r="B16" s="23" t="s">
        <v>1994</v>
      </c>
    </row>
    <row r="17" spans="1:2" ht="31" x14ac:dyDescent="0.35">
      <c r="A17" s="78"/>
      <c r="B17" s="23" t="s">
        <v>1995</v>
      </c>
    </row>
    <row r="18" spans="1:2" ht="31" x14ac:dyDescent="0.35">
      <c r="A18" s="78"/>
      <c r="B18" s="23" t="s">
        <v>2001</v>
      </c>
    </row>
    <row r="19" spans="1:2" x14ac:dyDescent="0.35">
      <c r="A19" s="78"/>
      <c r="B19" s="25" t="s">
        <v>2002</v>
      </c>
    </row>
    <row r="20" spans="1:2" ht="31" x14ac:dyDescent="0.35">
      <c r="A20" s="79" t="s">
        <v>1395</v>
      </c>
      <c r="B20" s="23" t="s">
        <v>1996</v>
      </c>
    </row>
    <row r="21" spans="1:2" x14ac:dyDescent="0.35">
      <c r="A21" s="80"/>
      <c r="B21" s="23" t="s">
        <v>2003</v>
      </c>
    </row>
    <row r="22" spans="1:2" x14ac:dyDescent="0.35">
      <c r="A22" s="81"/>
      <c r="B22" s="25" t="s">
        <v>2004</v>
      </c>
    </row>
    <row r="23" spans="1:2" ht="31" x14ac:dyDescent="0.35">
      <c r="A23" s="79" t="s">
        <v>1397</v>
      </c>
      <c r="B23" s="23" t="s">
        <v>1997</v>
      </c>
    </row>
    <row r="24" spans="1:2" x14ac:dyDescent="0.35">
      <c r="A24" s="81"/>
      <c r="B24" s="25" t="s">
        <v>1984</v>
      </c>
    </row>
  </sheetData>
  <mergeCells count="8">
    <mergeCell ref="A16:A19"/>
    <mergeCell ref="A20:A22"/>
    <mergeCell ref="A23:A24"/>
    <mergeCell ref="A2:A3"/>
    <mergeCell ref="A5:A7"/>
    <mergeCell ref="A8:A10"/>
    <mergeCell ref="A11:A13"/>
    <mergeCell ref="A14:A15"/>
  </mergeCells>
  <hyperlinks>
    <hyperlink ref="B15" r:id="rId1" xr:uid="{D4143A1B-BEF9-4E62-8554-F3D2C3D4B02E}"/>
    <hyperlink ref="B17" r:id="rId2" xr:uid="{AAE84B34-E046-47F1-B37E-CC59904DAB3F}"/>
    <hyperlink ref="B20" r:id="rId3" xr:uid="{6FC6FAAD-AB6A-4838-9E83-B5858816C8DB}"/>
    <hyperlink ref="B23" r:id="rId4" xr:uid="{E211334D-D1EC-4A3E-8DF3-D2C46B945AFA}"/>
    <hyperlink ref="B11" r:id="rId5" xr:uid="{39E351BD-904A-49C4-A5C0-BAAB7003E430}"/>
    <hyperlink ref="B12" r:id="rId6" xr:uid="{56441618-B98D-43B5-92BA-4998C3311FE2}"/>
    <hyperlink ref="B8" r:id="rId7" xr:uid="{B3B1A83C-8D16-4FAC-B9CD-0AF64C0CF8A1}"/>
    <hyperlink ref="B9" r:id="rId8" display="RIA Table 2-3, page 2-10" xr:uid="{CC74FDC7-6AF6-4245-A201-0C39C6A74BD9}"/>
    <hyperlink ref="B5" r:id="rId9" xr:uid="{E3E9448B-7CE8-45A3-9AF7-1A626BA92F93}"/>
    <hyperlink ref="B6" r:id="rId10" xr:uid="{F4FBA106-6C37-474A-A6EF-8AAD96ABA1B4}"/>
    <hyperlink ref="B2" r:id="rId11" xr:uid="{5F7FD289-A2FE-4FFB-9DC4-0962CA4F712B}"/>
    <hyperlink ref="B16" r:id="rId12" xr:uid="{A57DFEB5-CFB3-4A79-8921-1E70CF5E4E43}"/>
    <hyperlink ref="B18" r:id="rId13" xr:uid="{16E03D83-27CA-4153-9B19-E86FDDD6E2B3}"/>
    <hyperlink ref="B21" r:id="rId14" xr:uid="{89537878-22DC-4BF7-A848-13D36C228FA1}"/>
    <hyperlink ref="B4" r:id="rId15" xr:uid="{87A86E26-D65A-400E-A93C-364FC2EEDFC3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e4574ed-bcfd-4bf0-bde8-43713c3f434f}" enabled="0" method="" siteId="{fe4574ed-bcfd-4bf0-bde8-43713c3f434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Facility List</vt:lpstr>
      <vt:lpstr>Summary Statistics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Robo</dc:creator>
  <cp:lastModifiedBy>Ellen Robo</cp:lastModifiedBy>
  <dcterms:created xsi:type="dcterms:W3CDTF">2025-04-02T18:15:07Z</dcterms:created>
  <dcterms:modified xsi:type="dcterms:W3CDTF">2025-04-18T14:36:10Z</dcterms:modified>
</cp:coreProperties>
</file>